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5B30BE2D-C9E6-49C1-9191-F5F2805F1530}" xr6:coauthVersionLast="47" xr6:coauthVersionMax="47" xr10:uidLastSave="{00000000-0000-0000-0000-000000000000}"/>
  <bookViews>
    <workbookView xWindow="2850" yWindow="1125" windowWidth="24555" windowHeight="14625" xr2:uid="{BD940734-BED7-49F4-9D96-C015A2074721}"/>
  </bookViews>
  <sheets>
    <sheet name="Instructions" sheetId="8" r:id="rId1"/>
    <sheet name="Input" sheetId="1" r:id="rId2"/>
    <sheet name="Table" sheetId="3" r:id="rId3"/>
    <sheet name="Working" sheetId="7" state="hidden" r:id="rId4"/>
    <sheet name="Lists" sheetId="2" state="hidden" r:id="rId5"/>
  </sheets>
  <definedNames>
    <definedName name="_xlnm._FilterDatabase" localSheetId="1" hidden="1">Input!$E$2:$I$126</definedName>
    <definedName name="stateList">OFFSET(Lists!$A$2,0,0,COUNTA(Lists!$A:$A)-1,1)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Q7" i="7"/>
  <c r="Q25" i="7" s="1"/>
  <c r="R7" i="7"/>
  <c r="R25" i="7" s="1"/>
  <c r="Q8" i="7"/>
  <c r="Q26" i="7" s="1"/>
  <c r="R8" i="7"/>
  <c r="R26" i="7" s="1"/>
  <c r="Q9" i="7"/>
  <c r="Q27" i="7" s="1"/>
  <c r="R9" i="7"/>
  <c r="R27" i="7" s="1"/>
  <c r="Q10" i="7"/>
  <c r="Q28" i="7" s="1"/>
  <c r="R10" i="7"/>
  <c r="R28" i="7" s="1"/>
  <c r="Q11" i="7"/>
  <c r="Q29" i="7" s="1"/>
  <c r="R11" i="7"/>
  <c r="R29" i="7" s="1"/>
  <c r="Q12" i="7"/>
  <c r="Q30" i="7" s="1"/>
  <c r="R12" i="7"/>
  <c r="R30" i="7" s="1"/>
  <c r="Q13" i="7"/>
  <c r="Q31" i="7" s="1"/>
  <c r="R13" i="7"/>
  <c r="R31" i="7" s="1"/>
  <c r="Q14" i="7"/>
  <c r="Q32" i="7" s="1"/>
  <c r="R14" i="7"/>
  <c r="R32" i="7" s="1"/>
  <c r="Q15" i="7"/>
  <c r="Q33" i="7" s="1"/>
  <c r="R15" i="7"/>
  <c r="R33" i="7" s="1"/>
  <c r="Q6" i="7" l="1"/>
  <c r="R6" i="7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104" i="1"/>
  <c r="I105" i="1"/>
  <c r="I106" i="1"/>
  <c r="I107" i="1"/>
  <c r="I125" i="1"/>
  <c r="I126" i="1"/>
  <c r="A2" i="2" a="1"/>
  <c r="A2" i="2" s="1"/>
  <c r="R24" i="7" l="1"/>
  <c r="R5" i="7"/>
  <c r="R23" i="7" s="1"/>
  <c r="Q24" i="7"/>
  <c r="Q5" i="7"/>
  <c r="Q23" i="7" s="1"/>
  <c r="C2" i="2" a="1"/>
  <c r="C2" i="2" s="1"/>
  <c r="B2" i="2" a="1"/>
  <c r="B2" i="2" s="1"/>
  <c r="B22" i="7" l="1" a="1"/>
  <c r="B22" i="7" s="1"/>
  <c r="B4" i="7" a="1"/>
  <c r="B3" i="3" a="1"/>
  <c r="B3" i="3" s="1"/>
  <c r="N10" i="7" l="1"/>
  <c r="N28" i="7" s="1"/>
  <c r="N13" i="7"/>
  <c r="N31" i="7" s="1"/>
  <c r="N9" i="7"/>
  <c r="N27" i="7" s="1"/>
  <c r="N14" i="7"/>
  <c r="N32" i="7" s="1"/>
  <c r="N8" i="7"/>
  <c r="N26" i="7" s="1"/>
  <c r="N15" i="7"/>
  <c r="N33" i="7" s="1"/>
  <c r="N7" i="7"/>
  <c r="N25" i="7" s="1"/>
  <c r="N12" i="7"/>
  <c r="N30" i="7" s="1"/>
  <c r="N11" i="7"/>
  <c r="N29" i="7" s="1"/>
  <c r="L13" i="7"/>
  <c r="H8" i="7"/>
  <c r="H26" i="7" s="1"/>
  <c r="H7" i="7"/>
  <c r="H25" i="7" s="1"/>
  <c r="F13" i="7"/>
  <c r="F31" i="7" s="1"/>
  <c r="H15" i="7"/>
  <c r="H33" i="7" s="1"/>
  <c r="H12" i="7"/>
  <c r="H30" i="7" s="1"/>
  <c r="F7" i="7"/>
  <c r="F25" i="7" s="1"/>
  <c r="H9" i="7"/>
  <c r="H27" i="7" s="1"/>
  <c r="F15" i="7"/>
  <c r="F33" i="7" s="1"/>
  <c r="F14" i="7"/>
  <c r="F32" i="7" s="1"/>
  <c r="F12" i="7"/>
  <c r="F30" i="7" s="1"/>
  <c r="H14" i="7"/>
  <c r="H32" i="7" s="1"/>
  <c r="F10" i="7"/>
  <c r="F28" i="7" s="1"/>
  <c r="F8" i="7"/>
  <c r="F26" i="7" s="1"/>
  <c r="H10" i="7"/>
  <c r="H28" i="7" s="1"/>
  <c r="F11" i="7"/>
  <c r="F29" i="7" s="1"/>
  <c r="H13" i="7"/>
  <c r="H31" i="7" s="1"/>
  <c r="F9" i="7"/>
  <c r="F27" i="7" s="1"/>
  <c r="H11" i="7"/>
  <c r="H29" i="7" s="1"/>
  <c r="B4" i="7"/>
  <c r="W5" i="7" s="1"/>
  <c r="N6" i="7" l="1"/>
  <c r="H6" i="7"/>
  <c r="F6" i="7"/>
  <c r="B14" i="7"/>
  <c r="B11" i="7"/>
  <c r="B8" i="7"/>
  <c r="B13" i="7"/>
  <c r="B10" i="7"/>
  <c r="B9" i="7"/>
  <c r="B7" i="7"/>
  <c r="B15" i="7"/>
  <c r="B12" i="7"/>
  <c r="C9" i="7" l="1"/>
  <c r="C27" i="7" s="1"/>
  <c r="C10" i="7"/>
  <c r="C28" i="7" s="1"/>
  <c r="C13" i="7"/>
  <c r="C31" i="7" s="1"/>
  <c r="C7" i="7"/>
  <c r="C25" i="7" s="1"/>
  <c r="C15" i="7"/>
  <c r="C33" i="7" s="1"/>
  <c r="C8" i="7"/>
  <c r="C26" i="7" s="1"/>
  <c r="C11" i="7"/>
  <c r="C29" i="7" s="1"/>
  <c r="C12" i="7"/>
  <c r="C30" i="7" s="1"/>
  <c r="C14" i="7"/>
  <c r="C32" i="7" s="1"/>
  <c r="N24" i="7"/>
  <c r="N5" i="7"/>
  <c r="N23" i="7" s="1"/>
  <c r="H24" i="7"/>
  <c r="H5" i="7"/>
  <c r="H23" i="7" s="1"/>
  <c r="F24" i="7"/>
  <c r="F5" i="7"/>
  <c r="F23" i="7" s="1"/>
  <c r="D15" i="7"/>
  <c r="D33" i="7" s="1"/>
  <c r="E15" i="7"/>
  <c r="E33" i="7" s="1"/>
  <c r="E12" i="7"/>
  <c r="E30" i="7" s="1"/>
  <c r="D10" i="7"/>
  <c r="D28" i="7" s="1"/>
  <c r="D8" i="7"/>
  <c r="D26" i="7" s="1"/>
  <c r="D12" i="7"/>
  <c r="D30" i="7" s="1"/>
  <c r="D14" i="7"/>
  <c r="D32" i="7" s="1"/>
  <c r="D13" i="7"/>
  <c r="D31" i="7" s="1"/>
  <c r="D11" i="7"/>
  <c r="D29" i="7" s="1"/>
  <c r="D7" i="7"/>
  <c r="D25" i="7" s="1"/>
  <c r="D9" i="7"/>
  <c r="D27" i="7" s="1"/>
  <c r="B27" i="7"/>
  <c r="B28" i="7"/>
  <c r="B30" i="7"/>
  <c r="B33" i="7"/>
  <c r="B31" i="7"/>
  <c r="B26" i="7"/>
  <c r="B32" i="7"/>
  <c r="B25" i="7"/>
  <c r="B6" i="7"/>
  <c r="B29" i="7"/>
  <c r="C6" i="7" l="1"/>
  <c r="C24" i="7" s="1"/>
  <c r="I15" i="7"/>
  <c r="I33" i="7" s="1"/>
  <c r="J12" i="7"/>
  <c r="J30" i="7" s="1"/>
  <c r="K10" i="7"/>
  <c r="K28" i="7" s="1"/>
  <c r="K12" i="7"/>
  <c r="K30" i="7" s="1"/>
  <c r="G12" i="7"/>
  <c r="G30" i="7" s="1"/>
  <c r="G15" i="7"/>
  <c r="L15" i="7" s="1"/>
  <c r="L33" i="7" s="1"/>
  <c r="E8" i="7"/>
  <c r="E13" i="7"/>
  <c r="E10" i="7"/>
  <c r="E14" i="7"/>
  <c r="E9" i="7"/>
  <c r="E27" i="7" s="1"/>
  <c r="E11" i="7"/>
  <c r="E7" i="7"/>
  <c r="E25" i="7" s="1"/>
  <c r="D6" i="7"/>
  <c r="D24" i="7" s="1"/>
  <c r="B24" i="7"/>
  <c r="B5" i="7"/>
  <c r="C5" i="7" l="1"/>
  <c r="C23" i="7" s="1"/>
  <c r="I12" i="7"/>
  <c r="I30" i="7" s="1"/>
  <c r="J15" i="7"/>
  <c r="J33" i="7" s="1"/>
  <c r="G10" i="7"/>
  <c r="G28" i="7" s="1"/>
  <c r="E31" i="7"/>
  <c r="K15" i="7"/>
  <c r="K33" i="7" s="1"/>
  <c r="M15" i="7"/>
  <c r="M33" i="7" s="1"/>
  <c r="E29" i="7"/>
  <c r="E26" i="7"/>
  <c r="L10" i="7"/>
  <c r="E32" i="7"/>
  <c r="L12" i="7"/>
  <c r="G11" i="7"/>
  <c r="G29" i="7" s="1"/>
  <c r="G14" i="7"/>
  <c r="J14" i="7" s="1"/>
  <c r="J32" i="7" s="1"/>
  <c r="G33" i="7"/>
  <c r="G13" i="7"/>
  <c r="J13" i="7" s="1"/>
  <c r="J31" i="7" s="1"/>
  <c r="G9" i="7"/>
  <c r="G7" i="7"/>
  <c r="G25" i="7" s="1"/>
  <c r="G8" i="7"/>
  <c r="E6" i="7"/>
  <c r="E24" i="7" s="1"/>
  <c r="E28" i="7"/>
  <c r="D5" i="7"/>
  <c r="D23" i="7" s="1"/>
  <c r="B23" i="7"/>
  <c r="K8" i="7" l="1"/>
  <c r="K26" i="7" s="1"/>
  <c r="I8" i="7"/>
  <c r="I26" i="7" s="1"/>
  <c r="I10" i="7"/>
  <c r="I28" i="7" s="1"/>
  <c r="G27" i="7"/>
  <c r="I9" i="7"/>
  <c r="I27" i="7" s="1"/>
  <c r="I7" i="7"/>
  <c r="I25" i="7" s="1"/>
  <c r="I11" i="7"/>
  <c r="I29" i="7" s="1"/>
  <c r="I13" i="7"/>
  <c r="I31" i="7" s="1"/>
  <c r="I14" i="7"/>
  <c r="I32" i="7" s="1"/>
  <c r="J10" i="7"/>
  <c r="J28" i="7" s="1"/>
  <c r="J7" i="7"/>
  <c r="J25" i="7" s="1"/>
  <c r="J8" i="7"/>
  <c r="J26" i="7" s="1"/>
  <c r="J9" i="7"/>
  <c r="J27" i="7" s="1"/>
  <c r="J11" i="7"/>
  <c r="J29" i="7" s="1"/>
  <c r="O15" i="7"/>
  <c r="O33" i="7" s="1"/>
  <c r="L14" i="7"/>
  <c r="L32" i="7" s="1"/>
  <c r="K9" i="7"/>
  <c r="K27" i="7" s="1"/>
  <c r="L31" i="7"/>
  <c r="K13" i="7"/>
  <c r="K31" i="7" s="1"/>
  <c r="K7" i="7"/>
  <c r="K25" i="7" s="1"/>
  <c r="K14" i="7"/>
  <c r="K32" i="7" s="1"/>
  <c r="K11" i="7"/>
  <c r="K29" i="7" s="1"/>
  <c r="M8" i="7"/>
  <c r="L30" i="7"/>
  <c r="M12" i="7"/>
  <c r="M30" i="7" s="1"/>
  <c r="L28" i="7"/>
  <c r="M10" i="7"/>
  <c r="M28" i="7" s="1"/>
  <c r="M13" i="7"/>
  <c r="O13" i="7" s="1"/>
  <c r="M14" i="7"/>
  <c r="M32" i="7" s="1"/>
  <c r="L9" i="7"/>
  <c r="L27" i="7" s="1"/>
  <c r="G26" i="7"/>
  <c r="L8" i="7"/>
  <c r="L26" i="7" s="1"/>
  <c r="L11" i="7"/>
  <c r="L7" i="7"/>
  <c r="G32" i="7"/>
  <c r="G6" i="7"/>
  <c r="I6" i="7" s="1"/>
  <c r="I24" i="7" s="1"/>
  <c r="G31" i="7"/>
  <c r="E5" i="7"/>
  <c r="J6" i="7" l="1"/>
  <c r="J24" i="7" s="1"/>
  <c r="P15" i="7"/>
  <c r="P33" i="7" s="1"/>
  <c r="O31" i="7"/>
  <c r="P13" i="7"/>
  <c r="P31" i="7" s="1"/>
  <c r="O10" i="7"/>
  <c r="O14" i="7"/>
  <c r="O12" i="7"/>
  <c r="M26" i="7"/>
  <c r="O8" i="7"/>
  <c r="G24" i="7"/>
  <c r="K6" i="7"/>
  <c r="K24" i="7" s="1"/>
  <c r="M7" i="7"/>
  <c r="M9" i="7"/>
  <c r="L29" i="7"/>
  <c r="M11" i="7"/>
  <c r="M31" i="7"/>
  <c r="L25" i="7"/>
  <c r="L6" i="7"/>
  <c r="L5" i="7" s="1"/>
  <c r="E23" i="7"/>
  <c r="G5" i="7"/>
  <c r="I5" i="7" s="1"/>
  <c r="I23" i="7" s="1"/>
  <c r="X13" i="7" l="1" a="1"/>
  <c r="X13" i="7" s="1"/>
  <c r="J5" i="7"/>
  <c r="J23" i="7" s="1"/>
  <c r="X15" i="7" a="1"/>
  <c r="X15" i="7" s="1"/>
  <c r="O28" i="7"/>
  <c r="P10" i="7"/>
  <c r="P28" i="7" s="1"/>
  <c r="O32" i="7"/>
  <c r="P14" i="7"/>
  <c r="P32" i="7" s="1"/>
  <c r="O30" i="7"/>
  <c r="P12" i="7"/>
  <c r="P30" i="7" s="1"/>
  <c r="O26" i="7"/>
  <c r="P8" i="7"/>
  <c r="P26" i="7" s="1"/>
  <c r="K5" i="7"/>
  <c r="K23" i="7" s="1"/>
  <c r="M29" i="7"/>
  <c r="O11" i="7"/>
  <c r="M27" i="7"/>
  <c r="O9" i="7"/>
  <c r="M25" i="7"/>
  <c r="O7" i="7"/>
  <c r="M6" i="7"/>
  <c r="G23" i="7"/>
  <c r="L24" i="7"/>
  <c r="L23" i="7"/>
  <c r="X10" i="7" l="1" a="1"/>
  <c r="X10" i="7" s="1"/>
  <c r="X14" i="7" a="1"/>
  <c r="X14" i="7" s="1"/>
  <c r="X8" i="7" a="1"/>
  <c r="X8" i="7" s="1"/>
  <c r="O29" i="7"/>
  <c r="P11" i="7"/>
  <c r="P29" i="7" s="1"/>
  <c r="O25" i="7"/>
  <c r="P7" i="7"/>
  <c r="P25" i="7" s="1"/>
  <c r="O27" i="7"/>
  <c r="P9" i="7"/>
  <c r="P27" i="7" s="1"/>
  <c r="X12" i="7" a="1"/>
  <c r="X12" i="7" s="1"/>
  <c r="M24" i="7"/>
  <c r="O6" i="7"/>
  <c r="M5" i="7"/>
  <c r="X11" i="7" l="1" a="1"/>
  <c r="X11" i="7" s="1"/>
  <c r="X7" i="7" a="1"/>
  <c r="X7" i="7" s="1"/>
  <c r="O24" i="7"/>
  <c r="P6" i="7"/>
  <c r="P24" i="7" s="1"/>
  <c r="X9" i="7" a="1"/>
  <c r="X9" i="7" s="1"/>
  <c r="M23" i="7"/>
  <c r="O5" i="7"/>
  <c r="P5" i="7" s="1"/>
  <c r="P23" i="7" s="1"/>
  <c r="X6" i="7" l="1" a="1"/>
  <c r="X6" i="7" s="1"/>
  <c r="O23" i="7"/>
  <c r="X5" i="7" a="1"/>
  <c r="X5" i="7" s="1"/>
  <c r="A4" i="3" l="1" a="1"/>
  <c r="A4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<sst xmlns="http://schemas.openxmlformats.org/spreadsheetml/2006/main" count="115" uniqueCount="89">
  <si>
    <t>Select Parties to the agreement</t>
  </si>
  <si>
    <t>Enter Milestone Dates and Payments</t>
  </si>
  <si>
    <t>Enter non-Commonwealth contributions (if applicable)</t>
  </si>
  <si>
    <t>States</t>
  </si>
  <si>
    <t>Party to agreement?</t>
  </si>
  <si>
    <t>State</t>
  </si>
  <si>
    <t xml:space="preserve">Milestone </t>
  </si>
  <si>
    <t>Date (dd/mm/yyyy)</t>
  </si>
  <si>
    <t>Payment ($)</t>
  </si>
  <si>
    <t>FY (Calc)</t>
  </si>
  <si>
    <t>State Contribution ($)</t>
  </si>
  <si>
    <t>NSW</t>
  </si>
  <si>
    <t>TAS</t>
  </si>
  <si>
    <t>VIC</t>
  </si>
  <si>
    <t>QLD</t>
  </si>
  <si>
    <t>WA</t>
  </si>
  <si>
    <t>SA</t>
  </si>
  <si>
    <t>NT</t>
  </si>
  <si>
    <t>ACT</t>
  </si>
  <si>
    <t>Unrounded table - For information</t>
  </si>
  <si>
    <t>Table 1</t>
  </si>
  <si>
    <t>($)</t>
  </si>
  <si>
    <t>Estimated total budget</t>
  </si>
  <si>
    <t xml:space="preserve">Less estimated National Partnership Payments </t>
  </si>
  <si>
    <t xml:space="preserve">   NSW</t>
  </si>
  <si>
    <t xml:space="preserve">   VIC</t>
  </si>
  <si>
    <t xml:space="preserve">   QLD</t>
  </si>
  <si>
    <t xml:space="preserve">   WA</t>
  </si>
  <si>
    <t xml:space="preserve">   SA</t>
  </si>
  <si>
    <t xml:space="preserve">   TAS</t>
  </si>
  <si>
    <t xml:space="preserve">   ACT</t>
  </si>
  <si>
    <t xml:space="preserve">   NT</t>
  </si>
  <si>
    <t>Balance of non-Commonwealth contributions</t>
  </si>
  <si>
    <t>Parties to agreement</t>
  </si>
  <si>
    <t>Min Year</t>
  </si>
  <si>
    <t>Max Year</t>
  </si>
  <si>
    <t>List of states indent</t>
  </si>
  <si>
    <t>Press F9 if it doesn't load</t>
  </si>
  <si>
    <t>FY (YYYY-YY)</t>
  </si>
  <si>
    <t>Table 1: Financial contributions to the state</t>
  </si>
  <si>
    <t>Number of decimals (should be 2 to show cents)</t>
  </si>
  <si>
    <t xml:space="preserve">      NSW</t>
  </si>
  <si>
    <t xml:space="preserve">      VIC</t>
  </si>
  <si>
    <t xml:space="preserve">      QLD</t>
  </si>
  <si>
    <t xml:space="preserve">      WA</t>
  </si>
  <si>
    <t xml:space="preserve">      SA</t>
  </si>
  <si>
    <t xml:space="preserve">      ACT</t>
  </si>
  <si>
    <t xml:space="preserve">      TAS</t>
  </si>
  <si>
    <t xml:space="preserve">      NT</t>
  </si>
  <si>
    <t>Instructions</t>
  </si>
  <si>
    <t>Step 1: Select the Parties to the Agreement</t>
  </si>
  <si>
    <t>2. Only selected states and territories will be available in the State drop-down lists used elsewhere in the spreadsheet.</t>
  </si>
  <si>
    <t>Step 2: Enter Milestones and Payments</t>
  </si>
  <si>
    <t>For each milestone:</t>
  </si>
  <si>
    <t>Enter each milestone on a separate row.</t>
  </si>
  <si>
    <t>Step 3: Enter Non-Commonwealth Contributions (if applicable)</t>
  </si>
  <si>
    <t>If the agreement includes contributions from states or territories:</t>
  </si>
  <si>
    <t>Enter each contribution on a separate row.</t>
  </si>
  <si>
    <t>If there are no non-Commonwealth contributions, this section can be left blank.</t>
  </si>
  <si>
    <t>Step 4: Generate the Funding Table</t>
  </si>
  <si>
    <t>Once all information has been entered:</t>
  </si>
  <si>
    <t>3. Review the output to ensure all milestones, payments and contributions have been entered correctly.</t>
  </si>
  <si>
    <t>Notes</t>
  </si>
  <si>
    <t>Enter one milestone per row.</t>
  </si>
  <si>
    <t>Payment amounts can be entered with up to two decimal places.</t>
  </si>
  <si>
    <t>Do not modify formulas, calculated fields or protected cells.</t>
  </si>
  <si>
    <t>Purpose of this Workbook</t>
  </si>
  <si>
    <t>This spreadsheet is used to generate and check 'Table 1" in a Federation Funding Agreement (FFA) schedule showing Commonwealth and, where applicable, non-Commonwealth contributions by state and financial year.</t>
  </si>
  <si>
    <t>4. Edit row or column widths as required.</t>
  </si>
  <si>
    <r>
      <t xml:space="preserve">Users enter agreement, milestone and payment information in the </t>
    </r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 xml:space="preserve"> sheet. The spreadsheet then automatically produces a formatted funding table in the </t>
    </r>
    <r>
      <rPr>
        <b/>
        <sz val="11"/>
        <color theme="1"/>
        <rFont val="Calibri"/>
        <family val="2"/>
        <scheme val="minor"/>
      </rPr>
      <t>Table</t>
    </r>
    <r>
      <rPr>
        <sz val="11"/>
        <color theme="1"/>
        <rFont val="Calibri"/>
        <family val="2"/>
        <scheme val="minor"/>
      </rPr>
      <t xml:space="preserve"> sheet.</t>
    </r>
  </si>
  <si>
    <r>
      <t>Only the Input sheet should be edited.</t>
    </r>
    <r>
      <rPr>
        <sz val="11"/>
        <color theme="1"/>
        <rFont val="Calibri"/>
        <family val="2"/>
        <scheme val="minor"/>
      </rPr>
      <t xml:space="preserve"> The Table sheet is automatically generated and should not be modified.</t>
    </r>
  </si>
  <si>
    <r>
      <t xml:space="preserve">Under </t>
    </r>
    <r>
      <rPr>
        <b/>
        <sz val="11"/>
        <color theme="1"/>
        <rFont val="Calibri"/>
        <family val="2"/>
        <scheme val="minor"/>
      </rPr>
      <t>Select Parties to the Agreement</t>
    </r>
    <r>
      <rPr>
        <sz val="11"/>
        <color theme="1"/>
        <rFont val="Calibri"/>
        <family val="2"/>
        <scheme val="minor"/>
      </rPr>
      <t>:</t>
    </r>
  </si>
  <si>
    <r>
      <t xml:space="preserve">1. Tick the checkbox in the </t>
    </r>
    <r>
      <rPr>
        <b/>
        <sz val="11"/>
        <color theme="1"/>
        <rFont val="Calibri"/>
        <family val="2"/>
        <scheme val="minor"/>
      </rPr>
      <t>Party to agreement?</t>
    </r>
    <r>
      <rPr>
        <sz val="11"/>
        <color theme="1"/>
        <rFont val="Calibri"/>
        <family val="2"/>
        <scheme val="minor"/>
      </rPr>
      <t xml:space="preserve"> column for each state or territory that is a party to the agreement.</t>
    </r>
  </si>
  <si>
    <r>
      <t xml:space="preserve">Under </t>
    </r>
    <r>
      <rPr>
        <b/>
        <sz val="11"/>
        <color theme="1"/>
        <rFont val="Calibri"/>
        <family val="2"/>
        <scheme val="minor"/>
      </rPr>
      <t>Enter Milestone Dates and Payments</t>
    </r>
    <r>
      <rPr>
        <sz val="11"/>
        <color theme="1"/>
        <rFont val="Calibri"/>
        <family val="2"/>
        <scheme val="minor"/>
      </rPr>
      <t>:</t>
    </r>
  </si>
  <si>
    <r>
      <t xml:space="preserve">1. In the </t>
    </r>
    <r>
      <rPr>
        <b/>
        <sz val="11"/>
        <color theme="1"/>
        <rFont val="Calibri"/>
        <family val="2"/>
        <scheme val="minor"/>
      </rPr>
      <t>State</t>
    </r>
    <r>
      <rPr>
        <sz val="11"/>
        <color theme="1"/>
        <rFont val="Calibri"/>
        <family val="2"/>
        <scheme val="minor"/>
      </rPr>
      <t xml:space="preserve"> column, select the relevant state or territory from the drop-down list.</t>
    </r>
  </si>
  <si>
    <r>
      <t xml:space="preserve">2. In the </t>
    </r>
    <r>
      <rPr>
        <b/>
        <sz val="11"/>
        <color theme="1"/>
        <rFont val="Calibri"/>
        <family val="2"/>
        <scheme val="minor"/>
      </rPr>
      <t>Milestone</t>
    </r>
    <r>
      <rPr>
        <sz val="11"/>
        <color theme="1"/>
        <rFont val="Calibri"/>
        <family val="2"/>
        <scheme val="minor"/>
      </rPr>
      <t xml:space="preserve"> column, enter a description of the milestone if required. 
    Note this section is only to use to identify milestones, it is not used in the actual calculations.</t>
    </r>
  </si>
  <si>
    <r>
      <t xml:space="preserve">3. In the </t>
    </r>
    <r>
      <rPr>
        <b/>
        <sz val="11"/>
        <color theme="1"/>
        <rFont val="Calibri"/>
        <family val="2"/>
        <scheme val="minor"/>
      </rPr>
      <t>Date (dd/mm/yyyy)</t>
    </r>
    <r>
      <rPr>
        <sz val="11"/>
        <color theme="1"/>
        <rFont val="Calibri"/>
        <family val="2"/>
        <scheme val="minor"/>
      </rPr>
      <t xml:space="preserve"> column, enter the date the milestone is due.</t>
    </r>
  </si>
  <si>
    <r>
      <t xml:space="preserve">4. In the </t>
    </r>
    <r>
      <rPr>
        <b/>
        <sz val="11"/>
        <color theme="1"/>
        <rFont val="Calibri"/>
        <family val="2"/>
        <scheme val="minor"/>
      </rPr>
      <t>Payment ($)</t>
    </r>
    <r>
      <rPr>
        <sz val="11"/>
        <color theme="1"/>
        <rFont val="Calibri"/>
        <family val="2"/>
        <scheme val="minor"/>
      </rPr>
      <t xml:space="preserve"> column, enter the amount payable upon achievement of the milestone.</t>
    </r>
  </si>
  <si>
    <r>
      <t xml:space="preserve">The </t>
    </r>
    <r>
      <rPr>
        <b/>
        <sz val="11"/>
        <color theme="1"/>
        <rFont val="Calibri"/>
        <family val="2"/>
        <scheme val="minor"/>
      </rPr>
      <t>FY (Calc)</t>
    </r>
    <r>
      <rPr>
        <sz val="11"/>
        <color theme="1"/>
        <rFont val="Calibri"/>
        <family val="2"/>
        <scheme val="minor"/>
      </rPr>
      <t xml:space="preserve"> column will automatically determine the relevant financial year based on the milestone date.</t>
    </r>
  </si>
  <si>
    <r>
      <t xml:space="preserve">1. In the </t>
    </r>
    <r>
      <rPr>
        <b/>
        <sz val="11"/>
        <color theme="1"/>
        <rFont val="Calibri"/>
        <family val="2"/>
        <scheme val="minor"/>
      </rPr>
      <t>State</t>
    </r>
    <r>
      <rPr>
        <sz val="11"/>
        <color theme="1"/>
        <rFont val="Calibri"/>
        <family val="2"/>
        <scheme val="minor"/>
      </rPr>
      <t xml:space="preserve"> column, select the relevant state or territory.</t>
    </r>
  </si>
  <si>
    <r>
      <t xml:space="preserve">2. In the </t>
    </r>
    <r>
      <rPr>
        <b/>
        <sz val="11"/>
        <color theme="1"/>
        <rFont val="Calibri"/>
        <family val="2"/>
        <scheme val="minor"/>
      </rPr>
      <t>State Contribution ($)</t>
    </r>
    <r>
      <rPr>
        <sz val="11"/>
        <color theme="1"/>
        <rFont val="Calibri"/>
        <family val="2"/>
        <scheme val="minor"/>
      </rPr>
      <t xml:space="preserve"> column, enter the contribution amount.</t>
    </r>
  </si>
  <si>
    <r>
      <t xml:space="preserve">3. In the </t>
    </r>
    <r>
      <rPr>
        <b/>
        <sz val="11"/>
        <color theme="1"/>
        <rFont val="Calibri"/>
        <family val="2"/>
        <scheme val="minor"/>
      </rPr>
      <t>FY (YYYY-YY)</t>
    </r>
    <r>
      <rPr>
        <sz val="11"/>
        <color theme="1"/>
        <rFont val="Calibri"/>
        <family val="2"/>
        <scheme val="minor"/>
      </rPr>
      <t xml:space="preserve"> column, enter the financial year to which the contribution relates (for example, </t>
    </r>
    <r>
      <rPr>
        <i/>
        <sz val="11"/>
        <color theme="1"/>
        <rFont val="Calibri"/>
        <family val="2"/>
        <scheme val="minor"/>
      </rPr>
      <t>2025-26</t>
    </r>
    <r>
      <rPr>
        <sz val="11"/>
        <color theme="1"/>
        <rFont val="Calibri"/>
        <family val="2"/>
        <scheme val="minor"/>
      </rPr>
      <t>).</t>
    </r>
  </si>
  <si>
    <r>
      <t xml:space="preserve">1. Navigate to the </t>
    </r>
    <r>
      <rPr>
        <b/>
        <sz val="11"/>
        <color theme="1"/>
        <rFont val="Calibri"/>
        <family val="2"/>
        <scheme val="minor"/>
      </rPr>
      <t>Table</t>
    </r>
    <r>
      <rPr>
        <sz val="11"/>
        <color theme="1"/>
        <rFont val="Calibri"/>
        <family val="2"/>
        <scheme val="minor"/>
      </rPr>
      <t xml:space="preserve"> sheet.</t>
    </r>
  </si>
  <si>
    <r>
      <t xml:space="preserve">2. The funding table will be automatically populated using the information entered in the </t>
    </r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 xml:space="preserve"> sheet.</t>
    </r>
  </si>
  <si>
    <r>
      <t xml:space="preserve">Complete the </t>
    </r>
    <r>
      <rPr>
        <b/>
        <sz val="11"/>
        <color theme="1"/>
        <rFont val="Calibri"/>
        <family val="2"/>
        <scheme val="minor"/>
      </rPr>
      <t>Select Parties to the Agreement</t>
    </r>
    <r>
      <rPr>
        <sz val="11"/>
        <color theme="1"/>
        <rFont val="Calibri"/>
        <family val="2"/>
        <scheme val="minor"/>
      </rPr>
      <t xml:space="preserve"> section before entering milestones and payments.</t>
    </r>
  </si>
  <si>
    <r>
      <t xml:space="preserve">Updates made in the </t>
    </r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 xml:space="preserve"> sheet will automatically flow through to the </t>
    </r>
    <r>
      <rPr>
        <b/>
        <sz val="11"/>
        <color theme="1"/>
        <rFont val="Calibri"/>
        <family val="2"/>
        <scheme val="minor"/>
      </rPr>
      <t>Table</t>
    </r>
    <r>
      <rPr>
        <sz val="11"/>
        <color theme="1"/>
        <rFont val="Calibri"/>
        <family val="2"/>
        <scheme val="minor"/>
      </rPr>
      <t xml:space="preserve"> sheet.</t>
    </r>
  </si>
  <si>
    <t>6. Resize table in FFA schedule as requred.</t>
  </si>
  <si>
    <t>5. Copy the table starting form cell A2 into the FFA schedule. You can delete the existing table in the schedule</t>
  </si>
  <si>
    <t>Copy the table below into the draft Schedule (from cell A2). Resize columns and rows as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</si>
</sst>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orbel"/>
      <family val="2"/>
    </font>
    <font>
      <b/>
      <sz val="13"/>
      <color rgb="FF000000"/>
      <name val="Corbel"/>
      <family val="2"/>
    </font>
    <font>
      <b/>
      <sz val="10"/>
      <color theme="1"/>
      <name val="Corbel"/>
      <family val="2"/>
    </font>
    <font>
      <sz val="11"/>
      <color theme="1"/>
      <name val="Corbel"/>
      <family val="2"/>
    </font>
    <font>
      <i/>
      <sz val="11"/>
      <color theme="1"/>
      <name val="Calibri"/>
      <family val="2"/>
      <scheme val="minor"/>
    </font>
    <font>
      <b/>
      <sz val="13"/>
      <color theme="1"/>
      <name val="Corbel"/>
      <family val="2"/>
    </font>
    <font>
      <b/>
      <sz val="10"/>
      <color theme="0"/>
      <name val="Corbel"/>
      <family val="2"/>
    </font>
    <font>
      <sz val="10"/>
      <color theme="0"/>
      <name val="Corbel"/>
      <family val="2"/>
    </font>
    <font>
      <b/>
      <sz val="20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000080"/>
      </top>
      <bottom/>
      <diagonal/>
    </border>
    <border>
      <left/>
      <right/>
      <top/>
      <bottom style="medium">
        <color rgb="FF000080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 style="thin">
        <color rgb="FF00008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ill="1"/>
    <xf numFmtId="0" fontId="2" fillId="3" borderId="0" xfId="0" applyFont="1" applyFill="1"/>
    <xf numFmtId="0" fontId="10" fillId="3" borderId="0" xfId="0" applyFont="1" applyFill="1"/>
    <xf numFmtId="0" fontId="0" fillId="5" borderId="0" xfId="0" applyFill="1"/>
    <xf numFmtId="43" fontId="12" fillId="0" borderId="0" xfId="1" applyFont="1" applyAlignment="1">
      <alignment horizontal="right" vertical="center" wrapText="1"/>
    </xf>
    <xf numFmtId="43" fontId="12" fillId="0" borderId="0" xfId="1" applyFont="1"/>
    <xf numFmtId="43" fontId="12" fillId="0" borderId="0" xfId="1" applyFont="1" applyBorder="1" applyAlignment="1">
      <alignment horizontal="right" vertical="center" wrapText="1"/>
    </xf>
    <xf numFmtId="43" fontId="12" fillId="0" borderId="2" xfId="1" applyFont="1" applyBorder="1" applyAlignment="1">
      <alignment horizontal="right" vertical="center" wrapText="1"/>
    </xf>
    <xf numFmtId="0" fontId="0" fillId="4" borderId="0" xfId="0" applyFill="1" applyProtection="1">
      <protection locked="0"/>
    </xf>
    <xf numFmtId="43" fontId="0" fillId="4" borderId="0" xfId="1" applyFont="1" applyFill="1" applyProtection="1">
      <protection locked="0"/>
    </xf>
    <xf numFmtId="0" fontId="3" fillId="4" borderId="0" xfId="0" applyFont="1" applyFill="1" applyProtection="1">
      <protection locked="0"/>
    </xf>
    <xf numFmtId="0" fontId="0" fillId="4" borderId="0" xfId="0" applyFill="1"/>
    <xf numFmtId="22" fontId="0" fillId="4" borderId="0" xfId="0" applyNumberFormat="1" applyFill="1"/>
    <xf numFmtId="43" fontId="8" fillId="4" borderId="0" xfId="1" applyFont="1" applyFill="1" applyProtection="1">
      <protection locked="0"/>
    </xf>
    <xf numFmtId="0" fontId="8" fillId="4" borderId="0" xfId="0" applyFont="1" applyFill="1" applyProtection="1">
      <protection locked="0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right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 indent="1"/>
    </xf>
    <xf numFmtId="0" fontId="5" fillId="4" borderId="2" xfId="0" applyFont="1" applyFill="1" applyBorder="1" applyAlignment="1">
      <alignment vertical="center" wrapText="1"/>
    </xf>
    <xf numFmtId="164" fontId="5" fillId="4" borderId="2" xfId="0" applyNumberFormat="1" applyFont="1" applyFill="1" applyBorder="1" applyAlignment="1">
      <alignment horizontal="right" vertical="center" wrapText="1"/>
    </xf>
    <xf numFmtId="0" fontId="7" fillId="4" borderId="0" xfId="0" applyFont="1" applyFill="1" applyAlignment="1">
      <alignment horizontal="left" vertical="center" wrapText="1"/>
    </xf>
    <xf numFmtId="166" fontId="4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Border="1" applyAlignment="1">
      <alignment horizontal="right" vertical="center" wrapText="1"/>
    </xf>
    <xf numFmtId="166" fontId="5" fillId="4" borderId="0" xfId="1" applyNumberFormat="1" applyFont="1" applyFill="1" applyBorder="1" applyAlignment="1">
      <alignment horizontal="right" vertical="center" wrapText="1"/>
    </xf>
    <xf numFmtId="166" fontId="7" fillId="4" borderId="0" xfId="1" applyNumberFormat="1" applyFont="1" applyFill="1" applyAlignment="1">
      <alignment horizontal="right" vertical="center" wrapText="1"/>
    </xf>
    <xf numFmtId="166" fontId="5" fillId="4" borderId="2" xfId="1" applyNumberFormat="1" applyFont="1" applyFill="1" applyBorder="1" applyAlignment="1">
      <alignment horizontal="right" vertical="center" wrapText="1"/>
    </xf>
    <xf numFmtId="165" fontId="12" fillId="4" borderId="0" xfId="1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wrapText="1"/>
    </xf>
    <xf numFmtId="0" fontId="16" fillId="4" borderId="0" xfId="0" applyFont="1" applyFill="1"/>
    <xf numFmtId="0" fontId="0" fillId="0" borderId="0" xfId="0" applyAlignment="1">
      <alignment vertical="center"/>
    </xf>
    <xf numFmtId="0" fontId="14" fillId="4" borderId="0" xfId="0" applyFont="1" applyFill="1" applyAlignment="1">
      <alignment vertical="center" wrapText="1"/>
    </xf>
    <xf numFmtId="0" fontId="15" fillId="4" borderId="0" xfId="1" applyNumberFormat="1" applyFont="1" applyFill="1" applyBorder="1" applyAlignment="1">
      <alignment horizontal="right" vertical="center"/>
    </xf>
    <xf numFmtId="0" fontId="15" fillId="4" borderId="0" xfId="1" applyNumberFormat="1" applyFont="1" applyFill="1" applyAlignment="1">
      <alignment horizontal="right" vertical="center"/>
    </xf>
    <xf numFmtId="0" fontId="13" fillId="4" borderId="0" xfId="1" applyNumberFormat="1" applyFont="1" applyFill="1" applyBorder="1" applyAlignment="1">
      <alignment horizontal="right" vertical="center"/>
    </xf>
    <xf numFmtId="0" fontId="13" fillId="4" borderId="0" xfId="1" applyNumberFormat="1" applyFont="1" applyFill="1" applyAlignment="1">
      <alignment horizontal="right" vertical="center"/>
    </xf>
    <xf numFmtId="43" fontId="13" fillId="4" borderId="0" xfId="1" applyFont="1" applyFill="1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0" fontId="18" fillId="4" borderId="0" xfId="0" applyFont="1" applyFill="1" applyAlignment="1">
      <alignment horizontal="right" vertical="center"/>
    </xf>
    <xf numFmtId="164" fontId="18" fillId="4" borderId="0" xfId="0" applyNumberFormat="1" applyFont="1" applyFill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0" fontId="13" fillId="4" borderId="0" xfId="0" applyFont="1" applyFill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4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20" fillId="4" borderId="0" xfId="0" applyFont="1" applyFill="1" applyAlignment="1">
      <alignment horizontal="right"/>
    </xf>
    <xf numFmtId="0" fontId="15" fillId="4" borderId="0" xfId="1" applyNumberFormat="1" applyFont="1" applyFill="1" applyBorder="1" applyAlignment="1">
      <alignment horizontal="left" vertical="center"/>
    </xf>
    <xf numFmtId="0" fontId="13" fillId="4" borderId="0" xfId="1" applyNumberFormat="1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wrapText="1"/>
    </xf>
    <xf numFmtId="0" fontId="19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/>
    </xf>
    <xf numFmtId="0" fontId="18" fillId="8" borderId="5" xfId="0" applyFont="1" applyFill="1" applyBorder="1" applyAlignment="1">
      <alignment horizontal="left" vertical="center" wrapText="1"/>
    </xf>
    <xf numFmtId="0" fontId="18" fillId="8" borderId="5" xfId="0" applyFont="1" applyFill="1" applyBorder="1" applyAlignment="1">
      <alignment horizontal="right" vertical="center"/>
    </xf>
    <xf numFmtId="0" fontId="15" fillId="4" borderId="0" xfId="0" applyFont="1" applyFill="1" applyAlignment="1">
      <alignment horizontal="right" vertical="center" wrapText="1"/>
    </xf>
    <xf numFmtId="167" fontId="0" fillId="4" borderId="0" xfId="0" applyNumberFormat="1" applyFill="1" applyProtection="1">
      <protection locked="0"/>
    </xf>
    <xf numFmtId="22" fontId="8" fillId="4" borderId="0" xfId="0" applyNumberFormat="1" applyFont="1" applyFill="1" applyProtection="1">
      <protection locked="0"/>
    </xf>
    <xf numFmtId="14" fontId="0" fillId="4" borderId="0" xfId="0" applyNumberFormat="1" applyFill="1" applyProtection="1">
      <protection locked="0"/>
    </xf>
    <xf numFmtId="15" fontId="0" fillId="4" borderId="0" xfId="0" applyNumberFormat="1" applyFill="1" applyAlignment="1" applyProtection="1">
      <alignment vertical="center" wrapText="1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left" vertical="center" indent="2"/>
      <protection locked="0"/>
    </xf>
    <xf numFmtId="8" fontId="0" fillId="4" borderId="0" xfId="0" applyNumberFormat="1" applyFill="1" applyProtection="1">
      <protection locked="0"/>
    </xf>
    <xf numFmtId="8" fontId="0" fillId="4" borderId="0" xfId="0" applyNumberFormat="1" applyFill="1" applyAlignment="1" applyProtection="1">
      <alignment horizontal="right" vertical="center" wrapText="1"/>
      <protection locked="0"/>
    </xf>
    <xf numFmtId="8" fontId="0" fillId="4" borderId="0" xfId="2" applyNumberFormat="1" applyFont="1" applyFill="1" applyBorder="1" applyAlignment="1" applyProtection="1">
      <alignment horizontal="right" vertical="center" wrapText="1"/>
      <protection locked="0"/>
    </xf>
    <xf numFmtId="8" fontId="0" fillId="4" borderId="0" xfId="1" applyNumberFormat="1" applyFont="1" applyFill="1" applyBorder="1" applyProtection="1">
      <protection locked="0"/>
    </xf>
    <xf numFmtId="0" fontId="3" fillId="2" borderId="6" xfId="0" applyFont="1" applyFill="1" applyBorder="1"/>
    <xf numFmtId="0" fontId="0" fillId="2" borderId="6" xfId="0" applyFill="1" applyBorder="1"/>
    <xf numFmtId="0" fontId="0" fillId="4" borderId="0" xfId="0" applyFill="1" applyAlignment="1">
      <alignment horizontal="left"/>
    </xf>
    <xf numFmtId="43" fontId="0" fillId="4" borderId="0" xfId="0" applyNumberFormat="1" applyFill="1"/>
    <xf numFmtId="0" fontId="21" fillId="2" borderId="0" xfId="0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15" fontId="0" fillId="4" borderId="0" xfId="0" applyNumberFormat="1" applyFill="1" applyAlignment="1" applyProtection="1">
      <alignment vertical="center" wrapText="1"/>
      <protection locked="0"/>
    </xf>
    <xf numFmtId="8" fontId="0" fillId="4" borderId="0" xfId="0" applyNumberFormat="1" applyFill="1" applyAlignment="1" applyProtection="1">
      <alignment horizontal="right" vertical="center" wrapText="1"/>
      <protection locked="0"/>
    </xf>
    <xf numFmtId="0" fontId="14" fillId="7" borderId="4" xfId="0" applyFont="1" applyFill="1" applyBorder="1" applyAlignment="1">
      <alignment vertical="center"/>
    </xf>
    <xf numFmtId="0" fontId="0" fillId="0" borderId="3" xfId="0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6">
    <dxf>
      <fill>
        <patternFill>
          <bgColor rgb="FFF2F2F2"/>
        </patternFill>
      </fill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vertical/>
        <horizontal/>
      </border>
    </dxf>
    <dxf>
      <fill>
        <patternFill>
          <bgColor rgb="FFDEEAF6"/>
        </patternFill>
      </fill>
      <border>
        <left/>
        <right/>
        <top style="thin">
          <color rgb="FF4F81BD"/>
        </top>
        <bottom style="thin">
          <color rgb="FF4F81BD"/>
        </bottom>
        <vertical/>
        <horizontal/>
      </border>
    </dxf>
    <dxf>
      <border>
        <right style="thin">
          <color rgb="FF4F81BD"/>
        </right>
        <vertical/>
        <horizontal/>
      </border>
    </dxf>
    <dxf>
      <fill>
        <patternFill>
          <bgColor theme="0"/>
        </patternFill>
      </fill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</border>
    </dxf>
    <dxf>
      <fill>
        <patternFill>
          <bgColor rgb="FFFFAFAF"/>
        </patternFill>
      </fill>
    </dxf>
    <dxf>
      <fill>
        <patternFill>
          <fgColor theme="0"/>
          <bgColor theme="9" tint="0.79998168889431442"/>
        </patternFill>
      </fill>
    </dxf>
  </dxfs>
  <tableStyles count="0" defaultTableStyle="TableStyleMedium2" defaultPivotStyle="PivotStyleLight16"/>
  <colors>
    <mruColors>
      <color rgb="FF000080"/>
      <color rgb="FFF2F2F2"/>
      <color rgb="FFDEEAF6"/>
      <color rgb="FF4F81BD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fmlaLink="$C$3" lockText="1" noThreeD="1"/>
</file>

<file path=xl/ctrlProps/ctrlProp2.xml><?xml version="1.0" encoding="utf-8"?>
<formControlPr xmlns="http://schemas.microsoft.com/office/spreadsheetml/2009/9/main" objectType="CheckBox" fmlaLink="$C$4" lockText="1" noThreeD="1"/>
</file>

<file path=xl/ctrlProps/ctrlProp3.xml><?xml version="1.0" encoding="utf-8"?>
<formControlPr xmlns="http://schemas.microsoft.com/office/spreadsheetml/2009/9/main" objectType="CheckBox" fmlaLink="$C$5" lockText="1" noThreeD="1"/>
</file>

<file path=xl/ctrlProps/ctrlProp4.xml><?xml version="1.0" encoding="utf-8"?>
<formControlPr xmlns="http://schemas.microsoft.com/office/spreadsheetml/2009/9/main" objectType="CheckBox" fmlaLink="$C$6" lockText="1" noThreeD="1"/>
</file>

<file path=xl/ctrlProps/ctrlProp5.xml><?xml version="1.0" encoding="utf-8"?>
<formControlPr xmlns="http://schemas.microsoft.com/office/spreadsheetml/2009/9/main" objectType="CheckBox" fmlaLink="$C$7" lockText="1" noThreeD="1"/>
</file>

<file path=xl/ctrlProps/ctrlProp6.xml><?xml version="1.0" encoding="utf-8"?>
<formControlPr xmlns="http://schemas.microsoft.com/office/spreadsheetml/2009/9/main" objectType="CheckBox" fmlaLink="$C$8" lockText="1" noThreeD="1"/>
</file>

<file path=xl/ctrlProps/ctrlProp7.xml><?xml version="1.0" encoding="utf-8"?>
<formControlPr xmlns="http://schemas.microsoft.com/office/spreadsheetml/2009/9/main" objectType="CheckBox" fmlaLink="$C$9" lockText="1" noThreeD="1"/>
</file>

<file path=xl/ctrlProps/ctrlProp8.xml><?xml version="1.0" encoding="utf-8"?>
<formControlPr xmlns="http://schemas.microsoft.com/office/spreadsheetml/2009/9/main" objectType="CheckBox" fmlaLink="$C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2</xdr:row>
          <xdr:rowOff>9525</xdr:rowOff>
        </xdr:from>
        <xdr:to>
          <xdr:col>2</xdr:col>
          <xdr:colOff>733425</xdr:colOff>
          <xdr:row>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3</xdr:row>
          <xdr:rowOff>9525</xdr:rowOff>
        </xdr:from>
        <xdr:to>
          <xdr:col>2</xdr:col>
          <xdr:colOff>733425</xdr:colOff>
          <xdr:row>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4</xdr:row>
          <xdr:rowOff>9525</xdr:rowOff>
        </xdr:from>
        <xdr:to>
          <xdr:col>2</xdr:col>
          <xdr:colOff>733425</xdr:colOff>
          <xdr:row>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5</xdr:row>
          <xdr:rowOff>9525</xdr:rowOff>
        </xdr:from>
        <xdr:to>
          <xdr:col>2</xdr:col>
          <xdr:colOff>733425</xdr:colOff>
          <xdr:row>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6</xdr:row>
          <xdr:rowOff>9525</xdr:rowOff>
        </xdr:from>
        <xdr:to>
          <xdr:col>2</xdr:col>
          <xdr:colOff>733425</xdr:colOff>
          <xdr:row>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7</xdr:row>
          <xdr:rowOff>9525</xdr:rowOff>
        </xdr:from>
        <xdr:to>
          <xdr:col>2</xdr:col>
          <xdr:colOff>733425</xdr:colOff>
          <xdr:row>8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8</xdr:row>
          <xdr:rowOff>9525</xdr:rowOff>
        </xdr:from>
        <xdr:to>
          <xdr:col>2</xdr:col>
          <xdr:colOff>733425</xdr:colOff>
          <xdr:row>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9</xdr:row>
          <xdr:rowOff>9525</xdr:rowOff>
        </xdr:from>
        <xdr:to>
          <xdr:col>2</xdr:col>
          <xdr:colOff>733425</xdr:colOff>
          <xdr:row>10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FDC7-4718-4244-B3CB-BC03BDB007B6}">
  <dimension ref="A1:XFC61"/>
  <sheetViews>
    <sheetView tabSelected="1" workbookViewId="0"/>
  </sheetViews>
  <sheetFormatPr defaultColWidth="9.140625" defaultRowHeight="15" x14ac:dyDescent="0.25"/>
  <cols>
    <col min="1" max="1" width="122.28515625" customWidth="1"/>
    <col min="2" max="2" width="13.5703125" hidden="1" customWidth="1"/>
    <col min="3" max="13" width="9.140625" hidden="1" customWidth="1"/>
    <col min="14" max="16382" width="0" hidden="1" customWidth="1"/>
    <col min="16383" max="16383" width="3.28515625" hidden="1" customWidth="1"/>
    <col min="16384" max="16384" width="4.7109375" customWidth="1"/>
  </cols>
  <sheetData>
    <row r="1" spans="1:1" s="8" customFormat="1" ht="26.25" x14ac:dyDescent="0.25">
      <c r="A1" s="87" t="s">
        <v>49</v>
      </c>
    </row>
    <row r="2" spans="1:1" ht="18" x14ac:dyDescent="0.25">
      <c r="A2" s="88" t="s">
        <v>66</v>
      </c>
    </row>
    <row r="3" spans="1:1" x14ac:dyDescent="0.25">
      <c r="A3" s="43"/>
    </row>
    <row r="4" spans="1:1" ht="30" x14ac:dyDescent="0.25">
      <c r="A4" s="43" t="s">
        <v>67</v>
      </c>
    </row>
    <row r="5" spans="1:1" x14ac:dyDescent="0.25">
      <c r="A5" s="43"/>
    </row>
    <row r="6" spans="1:1" ht="30" x14ac:dyDescent="0.25">
      <c r="A6" s="43" t="s">
        <v>69</v>
      </c>
    </row>
    <row r="7" spans="1:1" x14ac:dyDescent="0.25">
      <c r="A7" s="43"/>
    </row>
    <row r="8" spans="1:1" x14ac:dyDescent="0.25">
      <c r="A8" s="89" t="s">
        <v>70</v>
      </c>
    </row>
    <row r="9" spans="1:1" x14ac:dyDescent="0.25">
      <c r="A9" s="43"/>
    </row>
    <row r="10" spans="1:1" ht="18" x14ac:dyDescent="0.25">
      <c r="A10" s="88" t="s">
        <v>50</v>
      </c>
    </row>
    <row r="11" spans="1:1" x14ac:dyDescent="0.25">
      <c r="A11" s="43"/>
    </row>
    <row r="12" spans="1:1" x14ac:dyDescent="0.25">
      <c r="A12" s="43" t="s">
        <v>71</v>
      </c>
    </row>
    <row r="13" spans="1:1" x14ac:dyDescent="0.25">
      <c r="A13" s="90"/>
    </row>
    <row r="14" spans="1:1" x14ac:dyDescent="0.25">
      <c r="A14" s="90" t="s">
        <v>72</v>
      </c>
    </row>
    <row r="15" spans="1:1" x14ac:dyDescent="0.25">
      <c r="A15" s="90" t="s">
        <v>51</v>
      </c>
    </row>
    <row r="16" spans="1:1" x14ac:dyDescent="0.25">
      <c r="A16" s="43"/>
    </row>
    <row r="17" spans="1:1" ht="18" x14ac:dyDescent="0.25">
      <c r="A17" s="88" t="s">
        <v>52</v>
      </c>
    </row>
    <row r="18" spans="1:1" x14ac:dyDescent="0.25">
      <c r="A18" s="43"/>
    </row>
    <row r="19" spans="1:1" x14ac:dyDescent="0.25">
      <c r="A19" s="43" t="s">
        <v>73</v>
      </c>
    </row>
    <row r="20" spans="1:1" x14ac:dyDescent="0.25">
      <c r="A20" s="43"/>
    </row>
    <row r="21" spans="1:1" x14ac:dyDescent="0.25">
      <c r="A21" s="43" t="s">
        <v>53</v>
      </c>
    </row>
    <row r="22" spans="1:1" x14ac:dyDescent="0.25">
      <c r="A22" s="90"/>
    </row>
    <row r="23" spans="1:1" x14ac:dyDescent="0.25">
      <c r="A23" s="90" t="s">
        <v>74</v>
      </c>
    </row>
    <row r="24" spans="1:1" ht="30" x14ac:dyDescent="0.25">
      <c r="A24" s="90" t="s">
        <v>75</v>
      </c>
    </row>
    <row r="25" spans="1:1" x14ac:dyDescent="0.25">
      <c r="A25" s="90" t="s">
        <v>76</v>
      </c>
    </row>
    <row r="26" spans="1:1" x14ac:dyDescent="0.25">
      <c r="A26" s="90" t="s">
        <v>77</v>
      </c>
    </row>
    <row r="27" spans="1:1" x14ac:dyDescent="0.25">
      <c r="A27" s="43"/>
    </row>
    <row r="28" spans="1:1" x14ac:dyDescent="0.25">
      <c r="A28" s="43" t="s">
        <v>78</v>
      </c>
    </row>
    <row r="29" spans="1:1" x14ac:dyDescent="0.25">
      <c r="A29" s="43"/>
    </row>
    <row r="30" spans="1:1" x14ac:dyDescent="0.25">
      <c r="A30" s="43" t="s">
        <v>54</v>
      </c>
    </row>
    <row r="31" spans="1:1" x14ac:dyDescent="0.25">
      <c r="A31" s="43"/>
    </row>
    <row r="32" spans="1:1" ht="18" x14ac:dyDescent="0.25">
      <c r="A32" s="88" t="s">
        <v>55</v>
      </c>
    </row>
    <row r="33" spans="1:1" x14ac:dyDescent="0.25">
      <c r="A33" s="43"/>
    </row>
    <row r="34" spans="1:1" x14ac:dyDescent="0.25">
      <c r="A34" s="43" t="s">
        <v>56</v>
      </c>
    </row>
    <row r="35" spans="1:1" x14ac:dyDescent="0.25">
      <c r="A35" s="90"/>
    </row>
    <row r="36" spans="1:1" x14ac:dyDescent="0.25">
      <c r="A36" s="90" t="s">
        <v>79</v>
      </c>
    </row>
    <row r="37" spans="1:1" x14ac:dyDescent="0.25">
      <c r="A37" s="90" t="s">
        <v>80</v>
      </c>
    </row>
    <row r="38" spans="1:1" x14ac:dyDescent="0.25">
      <c r="A38" s="90" t="s">
        <v>81</v>
      </c>
    </row>
    <row r="39" spans="1:1" x14ac:dyDescent="0.25">
      <c r="A39" s="43"/>
    </row>
    <row r="40" spans="1:1" x14ac:dyDescent="0.25">
      <c r="A40" s="43" t="s">
        <v>57</v>
      </c>
    </row>
    <row r="41" spans="1:1" x14ac:dyDescent="0.25">
      <c r="A41" s="43"/>
    </row>
    <row r="42" spans="1:1" x14ac:dyDescent="0.25">
      <c r="A42" s="43" t="s">
        <v>58</v>
      </c>
    </row>
    <row r="43" spans="1:1" x14ac:dyDescent="0.25">
      <c r="A43" s="43"/>
    </row>
    <row r="44" spans="1:1" ht="18" x14ac:dyDescent="0.25">
      <c r="A44" s="88" t="s">
        <v>59</v>
      </c>
    </row>
    <row r="45" spans="1:1" x14ac:dyDescent="0.25">
      <c r="A45" s="43"/>
    </row>
    <row r="46" spans="1:1" x14ac:dyDescent="0.25">
      <c r="A46" s="43" t="s">
        <v>60</v>
      </c>
    </row>
    <row r="47" spans="1:1" x14ac:dyDescent="0.25">
      <c r="A47" s="90"/>
    </row>
    <row r="48" spans="1:1" x14ac:dyDescent="0.25">
      <c r="A48" s="90" t="s">
        <v>82</v>
      </c>
    </row>
    <row r="49" spans="1:1" x14ac:dyDescent="0.25">
      <c r="A49" s="90" t="s">
        <v>83</v>
      </c>
    </row>
    <row r="50" spans="1:1" x14ac:dyDescent="0.25">
      <c r="A50" s="90" t="s">
        <v>61</v>
      </c>
    </row>
    <row r="51" spans="1:1" x14ac:dyDescent="0.25">
      <c r="A51" s="43" t="s">
        <v>68</v>
      </c>
    </row>
    <row r="52" spans="1:1" x14ac:dyDescent="0.25">
      <c r="A52" s="43" t="s">
        <v>87</v>
      </c>
    </row>
    <row r="53" spans="1:1" x14ac:dyDescent="0.25">
      <c r="A53" s="43" t="s">
        <v>86</v>
      </c>
    </row>
    <row r="55" spans="1:1" ht="18" x14ac:dyDescent="0.25">
      <c r="A55" s="88" t="s">
        <v>62</v>
      </c>
    </row>
    <row r="56" spans="1:1" x14ac:dyDescent="0.25">
      <c r="A56" s="90"/>
    </row>
    <row r="57" spans="1:1" x14ac:dyDescent="0.25">
      <c r="A57" s="90" t="s">
        <v>84</v>
      </c>
    </row>
    <row r="58" spans="1:1" x14ac:dyDescent="0.25">
      <c r="A58" s="90" t="s">
        <v>63</v>
      </c>
    </row>
    <row r="59" spans="1:1" x14ac:dyDescent="0.25">
      <c r="A59" s="90" t="s">
        <v>64</v>
      </c>
    </row>
    <row r="60" spans="1:1" x14ac:dyDescent="0.25">
      <c r="A60" s="90" t="s">
        <v>65</v>
      </c>
    </row>
    <row r="61" spans="1:1" x14ac:dyDescent="0.25">
      <c r="A61" s="90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C9B3-2357-4067-ADF0-D75C324BBDE0}">
  <sheetPr codeName="Sheet1"/>
  <dimension ref="A1:XFC126"/>
  <sheetViews>
    <sheetView zoomScale="115" zoomScaleNormal="115" workbookViewId="0">
      <selection activeCell="H5" sqref="H5"/>
    </sheetView>
  </sheetViews>
  <sheetFormatPr defaultColWidth="0" defaultRowHeight="15" x14ac:dyDescent="0.25"/>
  <cols>
    <col min="1" max="1" width="1.85546875" style="10" customWidth="1"/>
    <col min="2" max="2" width="11.7109375" style="21" customWidth="1"/>
    <col min="3" max="3" width="18.85546875" style="18" customWidth="1"/>
    <col min="4" max="4" width="1.7109375" style="10" customWidth="1"/>
    <col min="5" max="5" width="12.42578125" style="18" customWidth="1"/>
    <col min="6" max="6" width="27.42578125" style="18" customWidth="1"/>
    <col min="7" max="7" width="19.85546875" style="72" bestFit="1" customWidth="1"/>
    <col min="8" max="8" width="19.85546875" style="82" customWidth="1"/>
    <col min="9" max="9" width="12" style="13" customWidth="1"/>
    <col min="10" max="10" width="1.7109375" style="10" customWidth="1"/>
    <col min="11" max="11" width="9.140625" style="18" customWidth="1"/>
    <col min="12" max="12" width="24" style="19" customWidth="1"/>
    <col min="13" max="13" width="16.140625" style="18" customWidth="1"/>
    <col min="14" max="14" width="1.7109375" style="84" customWidth="1"/>
    <col min="15" max="16383" width="9.140625" hidden="1"/>
    <col min="16384" max="16384" width="4.140625" hidden="1"/>
  </cols>
  <sheetData>
    <row r="1" spans="1:14" ht="24" customHeight="1" x14ac:dyDescent="0.25">
      <c r="A1" s="8"/>
      <c r="B1" s="7" t="s">
        <v>0</v>
      </c>
      <c r="C1" s="8"/>
      <c r="D1" s="8"/>
      <c r="E1" s="7" t="s">
        <v>1</v>
      </c>
      <c r="F1" s="9"/>
      <c r="G1" s="9"/>
      <c r="H1" s="9"/>
      <c r="I1" s="9"/>
      <c r="J1" s="8"/>
      <c r="K1" s="7" t="s">
        <v>2</v>
      </c>
      <c r="L1" s="9"/>
      <c r="M1" s="10"/>
      <c r="N1" s="83"/>
    </row>
    <row r="2" spans="1:14" x14ac:dyDescent="0.25">
      <c r="A2" s="8"/>
      <c r="B2" s="11" t="s">
        <v>3</v>
      </c>
      <c r="C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K2" s="11" t="s">
        <v>5</v>
      </c>
      <c r="L2" s="11" t="s">
        <v>10</v>
      </c>
      <c r="M2" s="11" t="s">
        <v>38</v>
      </c>
    </row>
    <row r="3" spans="1:14" x14ac:dyDescent="0.25">
      <c r="B3" s="21" t="s">
        <v>11</v>
      </c>
      <c r="C3" s="20" t="b">
        <v>0</v>
      </c>
      <c r="G3" s="74"/>
      <c r="H3" s="79"/>
      <c r="I3" s="13" t="str">
        <f>IF(ISBLANK(G3),"",IF(MONTH(G3)&gt;=7, YEAR(G3) &amp; "-" &amp; TEXT(YEAR(G3)+1,"00")-2000, YEAR(G3)-1 &amp; "-" &amp; TEXT(YEAR(G3),"00")-2000))</f>
        <v/>
      </c>
      <c r="K3" s="24"/>
      <c r="L3" s="23"/>
      <c r="M3" s="24"/>
    </row>
    <row r="4" spans="1:14" x14ac:dyDescent="0.25">
      <c r="B4" s="21" t="s">
        <v>13</v>
      </c>
      <c r="C4" s="20" t="b">
        <v>0</v>
      </c>
      <c r="G4" s="74"/>
      <c r="H4" s="79"/>
      <c r="I4" s="13" t="str">
        <f>IF(ISBLANK(G4),"",IF(MONTH(G4)&gt;=7, YEAR(G4) &amp; "-" &amp; TEXT(YEAR(G4)+1,"00")-2000, YEAR(G4)-1 &amp; "-" &amp; TEXT(YEAR(G4),"00")-2000))</f>
        <v/>
      </c>
      <c r="K4" s="24"/>
      <c r="L4" s="23"/>
      <c r="M4" s="24"/>
    </row>
    <row r="5" spans="1:14" x14ac:dyDescent="0.25">
      <c r="B5" s="21" t="s">
        <v>14</v>
      </c>
      <c r="C5" s="20" t="b">
        <v>0</v>
      </c>
      <c r="G5" s="74"/>
      <c r="H5" s="79"/>
      <c r="I5" s="13" t="str">
        <f t="shared" ref="I5:I67" si="0">IF(ISBLANK(G5),"",IF(MONTH(G5)&gt;=7, YEAR(G5) &amp; "-" &amp; TEXT(YEAR(G5)+1,"00")-2000, YEAR(G5)-1 &amp; "-" &amp; TEXT(YEAR(G5),"00")-2000))</f>
        <v/>
      </c>
      <c r="K5" s="24"/>
      <c r="L5" s="23"/>
      <c r="M5" s="24"/>
    </row>
    <row r="6" spans="1:14" x14ac:dyDescent="0.25">
      <c r="B6" s="21" t="s">
        <v>15</v>
      </c>
      <c r="C6" s="20" t="b">
        <v>0</v>
      </c>
      <c r="G6" s="74"/>
      <c r="H6" s="79"/>
      <c r="I6" s="13" t="str">
        <f>IF(ISBLANK(G6),"",IF(MONTH(G6)&gt;=7, YEAR(G6) &amp; "-" &amp; TEXT(YEAR(G6)+1,"00")-2000, YEAR(G6)-1 &amp; "-" &amp; TEXT(YEAR(G6),"00")-2000))</f>
        <v/>
      </c>
      <c r="K6" s="24"/>
      <c r="L6" s="23"/>
      <c r="M6" s="24"/>
    </row>
    <row r="7" spans="1:14" x14ac:dyDescent="0.25">
      <c r="B7" s="21" t="s">
        <v>16</v>
      </c>
      <c r="C7" s="20" t="b">
        <v>0</v>
      </c>
      <c r="G7" s="74"/>
      <c r="H7" s="79"/>
      <c r="I7" s="13" t="str">
        <f t="shared" si="0"/>
        <v/>
      </c>
      <c r="K7" s="24"/>
      <c r="L7" s="23"/>
      <c r="M7" s="24"/>
    </row>
    <row r="8" spans="1:14" x14ac:dyDescent="0.25">
      <c r="B8" s="21" t="s">
        <v>12</v>
      </c>
      <c r="C8" s="20" t="b">
        <v>0</v>
      </c>
      <c r="G8" s="74"/>
      <c r="H8" s="79"/>
      <c r="I8" s="13" t="str">
        <f t="shared" si="0"/>
        <v/>
      </c>
      <c r="K8" s="24"/>
      <c r="L8" s="23"/>
      <c r="M8" s="24"/>
    </row>
    <row r="9" spans="1:14" x14ac:dyDescent="0.25">
      <c r="B9" s="21" t="s">
        <v>18</v>
      </c>
      <c r="C9" s="20" t="b">
        <v>0</v>
      </c>
      <c r="G9" s="74"/>
      <c r="H9" s="79"/>
      <c r="I9" s="13" t="str">
        <f t="shared" si="0"/>
        <v/>
      </c>
      <c r="K9" s="24"/>
      <c r="L9" s="23"/>
      <c r="M9" s="24"/>
    </row>
    <row r="10" spans="1:14" x14ac:dyDescent="0.25">
      <c r="B10" s="21" t="s">
        <v>17</v>
      </c>
      <c r="C10" s="20" t="b">
        <v>0</v>
      </c>
      <c r="G10" s="74"/>
      <c r="H10" s="79"/>
      <c r="I10" s="13" t="str">
        <f t="shared" si="0"/>
        <v/>
      </c>
      <c r="K10" s="24"/>
      <c r="L10" s="23"/>
      <c r="M10" s="24"/>
    </row>
    <row r="11" spans="1:14" x14ac:dyDescent="0.25">
      <c r="G11" s="74"/>
      <c r="H11" s="79"/>
      <c r="I11" s="13" t="str">
        <f>IF(ISBLANK(G11),"",IF(MONTH(G11)&gt;=7, YEAR(G11) &amp; "-" &amp; TEXT(YEAR(G11)+1,"00")-2000, YEAR(G11)-1 &amp; "-" &amp; TEXT(YEAR(G11),"00")-2000))</f>
        <v/>
      </c>
      <c r="K11" s="24"/>
      <c r="L11" s="23"/>
      <c r="M11" s="24"/>
    </row>
    <row r="12" spans="1:14" x14ac:dyDescent="0.25">
      <c r="C12" s="24"/>
      <c r="G12" s="74"/>
      <c r="H12" s="79"/>
      <c r="I12" s="13" t="str">
        <f t="shared" si="0"/>
        <v/>
      </c>
      <c r="K12" s="24"/>
      <c r="L12" s="23"/>
      <c r="M12" s="24"/>
    </row>
    <row r="13" spans="1:14" x14ac:dyDescent="0.25">
      <c r="C13" s="73"/>
      <c r="G13" s="74"/>
      <c r="H13" s="79"/>
      <c r="I13" s="13" t="str">
        <f t="shared" si="0"/>
        <v/>
      </c>
      <c r="K13" s="24"/>
      <c r="L13" s="23"/>
      <c r="M13" s="24"/>
    </row>
    <row r="14" spans="1:14" x14ac:dyDescent="0.25">
      <c r="B14" s="22"/>
      <c r="C14" s="24"/>
      <c r="G14" s="74"/>
      <c r="H14" s="79"/>
      <c r="I14" s="13" t="str">
        <f t="shared" si="0"/>
        <v/>
      </c>
      <c r="K14" s="24"/>
      <c r="L14" s="23"/>
      <c r="M14" s="24"/>
    </row>
    <row r="15" spans="1:14" x14ac:dyDescent="0.25">
      <c r="B15" s="22"/>
      <c r="C15" s="24"/>
      <c r="G15" s="74"/>
      <c r="H15" s="79"/>
      <c r="I15" s="13" t="str">
        <f t="shared" si="0"/>
        <v/>
      </c>
      <c r="K15" s="24"/>
      <c r="L15" s="23"/>
      <c r="M15" s="24"/>
    </row>
    <row r="16" spans="1:14" x14ac:dyDescent="0.25">
      <c r="C16" s="73"/>
      <c r="G16" s="74"/>
      <c r="H16" s="79"/>
      <c r="I16" s="13" t="str">
        <f t="shared" si="0"/>
        <v/>
      </c>
      <c r="K16" s="24"/>
      <c r="L16" s="23"/>
      <c r="M16" s="24"/>
    </row>
    <row r="17" spans="3:13" x14ac:dyDescent="0.25">
      <c r="C17" s="24"/>
      <c r="G17" s="74"/>
      <c r="H17" s="79"/>
      <c r="I17" s="13" t="str">
        <f t="shared" si="0"/>
        <v/>
      </c>
      <c r="K17" s="24"/>
      <c r="L17" s="23"/>
      <c r="M17" s="24"/>
    </row>
    <row r="18" spans="3:13" x14ac:dyDescent="0.25">
      <c r="C18" s="24"/>
      <c r="G18" s="74"/>
      <c r="H18" s="79"/>
      <c r="I18" s="13" t="str">
        <f t="shared" si="0"/>
        <v/>
      </c>
      <c r="K18" s="24"/>
      <c r="L18" s="23"/>
      <c r="M18" s="24"/>
    </row>
    <row r="19" spans="3:13" x14ac:dyDescent="0.25">
      <c r="C19" s="24"/>
      <c r="G19" s="75"/>
      <c r="H19" s="79"/>
      <c r="I19" s="13" t="str">
        <f t="shared" si="0"/>
        <v/>
      </c>
      <c r="K19" s="24"/>
      <c r="L19" s="23"/>
      <c r="M19" s="24"/>
    </row>
    <row r="20" spans="3:13" x14ac:dyDescent="0.25">
      <c r="C20" s="24"/>
      <c r="G20" s="75"/>
      <c r="H20" s="80"/>
      <c r="I20" s="13" t="str">
        <f t="shared" si="0"/>
        <v/>
      </c>
      <c r="K20" s="24"/>
      <c r="L20" s="23"/>
      <c r="M20" s="24"/>
    </row>
    <row r="21" spans="3:13" x14ac:dyDescent="0.25">
      <c r="C21" s="24"/>
      <c r="G21" s="75"/>
      <c r="H21" s="80"/>
      <c r="I21" s="13" t="str">
        <f t="shared" si="0"/>
        <v/>
      </c>
      <c r="K21" s="24"/>
      <c r="L21" s="23"/>
      <c r="M21" s="24"/>
    </row>
    <row r="22" spans="3:13" ht="15.75" customHeight="1" x14ac:dyDescent="0.25">
      <c r="G22" s="91"/>
      <c r="H22" s="92"/>
      <c r="I22" s="13" t="str">
        <f t="shared" si="0"/>
        <v/>
      </c>
      <c r="K22" s="24"/>
      <c r="L22" s="23"/>
      <c r="M22" s="24"/>
    </row>
    <row r="23" spans="3:13" x14ac:dyDescent="0.25">
      <c r="G23" s="91"/>
      <c r="H23" s="92"/>
      <c r="I23" s="13" t="str">
        <f t="shared" si="0"/>
        <v/>
      </c>
      <c r="K23" s="24"/>
      <c r="L23" s="23"/>
      <c r="M23" s="24"/>
    </row>
    <row r="24" spans="3:13" x14ac:dyDescent="0.25">
      <c r="G24" s="75"/>
      <c r="H24" s="80"/>
      <c r="I24" s="13" t="str">
        <f>IF(ISBLANK(G24),"",IF(MONTH(G24)&gt;=7, YEAR(G24) &amp; "-" &amp; TEXT(YEAR(G24)+1,"00")-2000, YEAR(G24)-1 &amp; "-" &amp; TEXT(YEAR(G24),"00")-2000))</f>
        <v/>
      </c>
      <c r="K24" s="24"/>
      <c r="L24" s="23"/>
      <c r="M24" s="24"/>
    </row>
    <row r="25" spans="3:13" x14ac:dyDescent="0.25">
      <c r="G25" s="75"/>
      <c r="H25" s="80"/>
      <c r="I25" s="13" t="str">
        <f t="shared" si="0"/>
        <v/>
      </c>
      <c r="K25" s="24"/>
      <c r="L25" s="23"/>
      <c r="M25" s="24"/>
    </row>
    <row r="26" spans="3:13" x14ac:dyDescent="0.25">
      <c r="G26" s="91"/>
      <c r="H26" s="92"/>
      <c r="I26" s="13" t="str">
        <f t="shared" si="0"/>
        <v/>
      </c>
      <c r="K26" s="24"/>
      <c r="L26" s="23"/>
      <c r="M26" s="24"/>
    </row>
    <row r="27" spans="3:13" x14ac:dyDescent="0.25">
      <c r="G27" s="91"/>
      <c r="H27" s="92"/>
      <c r="I27" s="13" t="str">
        <f t="shared" si="0"/>
        <v/>
      </c>
      <c r="K27" s="24"/>
      <c r="L27" s="23"/>
      <c r="M27" s="24"/>
    </row>
    <row r="28" spans="3:13" ht="15.75" customHeight="1" x14ac:dyDescent="0.25">
      <c r="G28" s="91"/>
      <c r="H28" s="92"/>
      <c r="I28" s="13" t="str">
        <f t="shared" si="0"/>
        <v/>
      </c>
      <c r="K28" s="24"/>
      <c r="L28" s="23"/>
      <c r="M28" s="24"/>
    </row>
    <row r="29" spans="3:13" x14ac:dyDescent="0.25">
      <c r="G29" s="91"/>
      <c r="H29" s="92"/>
      <c r="I29" s="13" t="str">
        <f t="shared" si="0"/>
        <v/>
      </c>
      <c r="K29" s="24"/>
      <c r="L29" s="23"/>
      <c r="M29" s="24"/>
    </row>
    <row r="30" spans="3:13" x14ac:dyDescent="0.25">
      <c r="G30" s="75"/>
      <c r="H30" s="80"/>
      <c r="I30" s="13" t="str">
        <f t="shared" si="0"/>
        <v/>
      </c>
      <c r="K30" s="24"/>
      <c r="L30" s="23"/>
      <c r="M30" s="24"/>
    </row>
    <row r="31" spans="3:13" x14ac:dyDescent="0.25">
      <c r="G31" s="75"/>
      <c r="H31" s="80"/>
      <c r="I31" s="13" t="str">
        <f t="shared" si="0"/>
        <v/>
      </c>
      <c r="K31" s="24"/>
      <c r="L31" s="23"/>
      <c r="M31" s="24"/>
    </row>
    <row r="32" spans="3:13" x14ac:dyDescent="0.25">
      <c r="G32" s="75"/>
      <c r="H32" s="80"/>
      <c r="I32" s="13" t="str">
        <f t="shared" si="0"/>
        <v/>
      </c>
      <c r="K32" s="24"/>
      <c r="L32" s="23"/>
      <c r="M32" s="24"/>
    </row>
    <row r="33" spans="7:13" x14ac:dyDescent="0.25">
      <c r="G33" s="75"/>
      <c r="H33" s="80"/>
      <c r="I33" s="13" t="str">
        <f t="shared" si="0"/>
        <v/>
      </c>
      <c r="K33" s="24"/>
      <c r="L33" s="23"/>
      <c r="M33" s="24"/>
    </row>
    <row r="34" spans="7:13" x14ac:dyDescent="0.25">
      <c r="G34" s="75"/>
      <c r="H34" s="80"/>
      <c r="I34" s="13" t="str">
        <f t="shared" si="0"/>
        <v/>
      </c>
      <c r="K34" s="24"/>
      <c r="L34" s="23"/>
      <c r="M34" s="24"/>
    </row>
    <row r="35" spans="7:13" x14ac:dyDescent="0.25">
      <c r="G35" s="76"/>
      <c r="H35" s="80"/>
      <c r="I35" s="13" t="str">
        <f t="shared" si="0"/>
        <v/>
      </c>
      <c r="K35" s="24"/>
      <c r="L35" s="23"/>
      <c r="M35" s="24"/>
    </row>
    <row r="36" spans="7:13" x14ac:dyDescent="0.25">
      <c r="G36" s="75"/>
      <c r="H36" s="80"/>
      <c r="I36" s="13" t="str">
        <f t="shared" si="0"/>
        <v/>
      </c>
      <c r="K36" s="24"/>
      <c r="L36" s="23"/>
      <c r="M36" s="24"/>
    </row>
    <row r="37" spans="7:13" x14ac:dyDescent="0.25">
      <c r="G37" s="75"/>
      <c r="H37" s="80"/>
      <c r="I37" s="13" t="str">
        <f t="shared" si="0"/>
        <v/>
      </c>
      <c r="K37" s="24"/>
      <c r="L37" s="23"/>
      <c r="M37" s="24"/>
    </row>
    <row r="38" spans="7:13" x14ac:dyDescent="0.25">
      <c r="G38" s="75"/>
      <c r="H38" s="80"/>
      <c r="I38" s="13" t="str">
        <f t="shared" si="0"/>
        <v/>
      </c>
    </row>
    <row r="39" spans="7:13" x14ac:dyDescent="0.25">
      <c r="G39" s="75"/>
      <c r="H39" s="80"/>
      <c r="I39" s="13" t="str">
        <f t="shared" si="0"/>
        <v/>
      </c>
    </row>
    <row r="40" spans="7:13" x14ac:dyDescent="0.25">
      <c r="G40" s="75"/>
      <c r="H40" s="80"/>
      <c r="I40" s="13" t="str">
        <f t="shared" si="0"/>
        <v/>
      </c>
    </row>
    <row r="41" spans="7:13" x14ac:dyDescent="0.25">
      <c r="G41" s="75"/>
      <c r="H41" s="80"/>
      <c r="I41" s="13" t="str">
        <f t="shared" si="0"/>
        <v/>
      </c>
    </row>
    <row r="42" spans="7:13" x14ac:dyDescent="0.25">
      <c r="G42" s="75"/>
      <c r="H42" s="80"/>
      <c r="I42" s="13" t="str">
        <f t="shared" si="0"/>
        <v/>
      </c>
    </row>
    <row r="43" spans="7:13" ht="15" customHeight="1" x14ac:dyDescent="0.25">
      <c r="G43" s="75"/>
      <c r="H43" s="80"/>
      <c r="I43" s="13" t="str">
        <f t="shared" si="0"/>
        <v/>
      </c>
    </row>
    <row r="44" spans="7:13" ht="15" customHeight="1" x14ac:dyDescent="0.25">
      <c r="G44" s="75"/>
      <c r="H44" s="81"/>
      <c r="I44" s="13" t="str">
        <f t="shared" si="0"/>
        <v/>
      </c>
    </row>
    <row r="45" spans="7:13" ht="15.75" customHeight="1" x14ac:dyDescent="0.25">
      <c r="G45" s="75"/>
      <c r="H45" s="81"/>
      <c r="I45" s="13" t="str">
        <f t="shared" si="0"/>
        <v/>
      </c>
    </row>
    <row r="46" spans="7:13" ht="15.75" customHeight="1" x14ac:dyDescent="0.25">
      <c r="G46" s="75"/>
      <c r="H46" s="81"/>
      <c r="I46" s="13" t="str">
        <f t="shared" si="0"/>
        <v/>
      </c>
    </row>
    <row r="47" spans="7:13" x14ac:dyDescent="0.25">
      <c r="G47" s="75"/>
      <c r="H47" s="81"/>
      <c r="I47" s="13" t="str">
        <f t="shared" si="0"/>
        <v/>
      </c>
    </row>
    <row r="48" spans="7:13" x14ac:dyDescent="0.25">
      <c r="G48" s="75"/>
      <c r="H48" s="81"/>
      <c r="I48" s="13" t="str">
        <f t="shared" si="0"/>
        <v/>
      </c>
    </row>
    <row r="49" spans="7:9" x14ac:dyDescent="0.25">
      <c r="G49" s="75"/>
      <c r="H49" s="81"/>
      <c r="I49" s="13" t="str">
        <f t="shared" si="0"/>
        <v/>
      </c>
    </row>
    <row r="50" spans="7:9" x14ac:dyDescent="0.25">
      <c r="G50" s="75"/>
      <c r="H50" s="81"/>
      <c r="I50" s="13" t="str">
        <f t="shared" si="0"/>
        <v/>
      </c>
    </row>
    <row r="51" spans="7:9" x14ac:dyDescent="0.25">
      <c r="G51" s="75"/>
      <c r="H51" s="81"/>
      <c r="I51" s="13" t="str">
        <f t="shared" si="0"/>
        <v/>
      </c>
    </row>
    <row r="52" spans="7:9" x14ac:dyDescent="0.25">
      <c r="G52" s="75"/>
      <c r="H52" s="81"/>
      <c r="I52" s="13" t="str">
        <f t="shared" si="0"/>
        <v/>
      </c>
    </row>
    <row r="53" spans="7:9" x14ac:dyDescent="0.25">
      <c r="G53" s="75"/>
      <c r="H53" s="81"/>
      <c r="I53" s="13" t="str">
        <f t="shared" si="0"/>
        <v/>
      </c>
    </row>
    <row r="54" spans="7:9" x14ac:dyDescent="0.25">
      <c r="G54" s="75"/>
      <c r="H54" s="81"/>
      <c r="I54" s="13" t="str">
        <f t="shared" si="0"/>
        <v/>
      </c>
    </row>
    <row r="55" spans="7:9" x14ac:dyDescent="0.25">
      <c r="G55" s="75"/>
      <c r="H55" s="81"/>
      <c r="I55" s="13" t="str">
        <f t="shared" si="0"/>
        <v/>
      </c>
    </row>
    <row r="56" spans="7:9" x14ac:dyDescent="0.25">
      <c r="G56" s="75"/>
      <c r="H56" s="81"/>
      <c r="I56" s="13" t="str">
        <f t="shared" si="0"/>
        <v/>
      </c>
    </row>
    <row r="57" spans="7:9" x14ac:dyDescent="0.25">
      <c r="G57" s="75"/>
      <c r="H57" s="81"/>
      <c r="I57" s="13" t="str">
        <f t="shared" si="0"/>
        <v/>
      </c>
    </row>
    <row r="58" spans="7:9" x14ac:dyDescent="0.25">
      <c r="G58" s="75"/>
      <c r="H58" s="81"/>
      <c r="I58" s="13" t="str">
        <f t="shared" si="0"/>
        <v/>
      </c>
    </row>
    <row r="59" spans="7:9" x14ac:dyDescent="0.25">
      <c r="G59" s="75"/>
      <c r="H59" s="81"/>
      <c r="I59" s="13" t="str">
        <f t="shared" si="0"/>
        <v/>
      </c>
    </row>
    <row r="60" spans="7:9" x14ac:dyDescent="0.25">
      <c r="G60" s="75"/>
      <c r="H60" s="81"/>
      <c r="I60" s="13" t="str">
        <f t="shared" si="0"/>
        <v/>
      </c>
    </row>
    <row r="61" spans="7:9" x14ac:dyDescent="0.25">
      <c r="G61" s="75"/>
      <c r="H61" s="81"/>
      <c r="I61" s="13" t="str">
        <f t="shared" si="0"/>
        <v/>
      </c>
    </row>
    <row r="62" spans="7:9" x14ac:dyDescent="0.25">
      <c r="G62" s="75"/>
      <c r="H62" s="81"/>
      <c r="I62" s="13" t="str">
        <f t="shared" si="0"/>
        <v/>
      </c>
    </row>
    <row r="63" spans="7:9" x14ac:dyDescent="0.25">
      <c r="G63" s="75"/>
      <c r="H63" s="81"/>
      <c r="I63" s="13" t="str">
        <f t="shared" si="0"/>
        <v/>
      </c>
    </row>
    <row r="64" spans="7:9" x14ac:dyDescent="0.25">
      <c r="G64" s="75"/>
      <c r="H64" s="81"/>
      <c r="I64" s="13" t="str">
        <f t="shared" si="0"/>
        <v/>
      </c>
    </row>
    <row r="65" spans="7:9" x14ac:dyDescent="0.25">
      <c r="G65" s="75"/>
      <c r="H65" s="81"/>
      <c r="I65" s="13" t="str">
        <f t="shared" si="0"/>
        <v/>
      </c>
    </row>
    <row r="66" spans="7:9" x14ac:dyDescent="0.25">
      <c r="G66" s="75"/>
      <c r="H66" s="81"/>
      <c r="I66" s="13" t="str">
        <f t="shared" si="0"/>
        <v/>
      </c>
    </row>
    <row r="67" spans="7:9" x14ac:dyDescent="0.25">
      <c r="G67" s="75"/>
      <c r="H67" s="81"/>
      <c r="I67" s="13" t="str">
        <f t="shared" si="0"/>
        <v/>
      </c>
    </row>
    <row r="68" spans="7:9" x14ac:dyDescent="0.25">
      <c r="G68" s="75"/>
      <c r="H68" s="81"/>
      <c r="I68" s="13" t="str">
        <f t="shared" ref="I68:I103" si="1">IF(ISBLANK(G68),"",IF(MONTH(G68)&gt;=7, YEAR(G68) &amp; "-" &amp; TEXT(YEAR(G68)+1,"00")-2000, YEAR(G68)-1 &amp; "-" &amp; TEXT(YEAR(G68),"00")-2000))</f>
        <v/>
      </c>
    </row>
    <row r="69" spans="7:9" x14ac:dyDescent="0.25">
      <c r="G69" s="75"/>
      <c r="H69" s="81"/>
      <c r="I69" s="13" t="str">
        <f t="shared" si="1"/>
        <v/>
      </c>
    </row>
    <row r="70" spans="7:9" x14ac:dyDescent="0.25">
      <c r="G70" s="75"/>
      <c r="H70" s="81"/>
      <c r="I70" s="13" t="str">
        <f t="shared" si="1"/>
        <v/>
      </c>
    </row>
    <row r="71" spans="7:9" x14ac:dyDescent="0.25">
      <c r="G71" s="75"/>
      <c r="H71" s="81"/>
      <c r="I71" s="13" t="str">
        <f t="shared" si="1"/>
        <v/>
      </c>
    </row>
    <row r="72" spans="7:9" x14ac:dyDescent="0.25">
      <c r="G72" s="75"/>
      <c r="H72" s="81"/>
      <c r="I72" s="13" t="str">
        <f t="shared" si="1"/>
        <v/>
      </c>
    </row>
    <row r="73" spans="7:9" x14ac:dyDescent="0.25">
      <c r="G73" s="75"/>
      <c r="H73" s="81"/>
      <c r="I73" s="13" t="str">
        <f t="shared" si="1"/>
        <v/>
      </c>
    </row>
    <row r="74" spans="7:9" x14ac:dyDescent="0.25">
      <c r="G74" s="75"/>
      <c r="H74" s="81"/>
      <c r="I74" s="13" t="str">
        <f t="shared" si="1"/>
        <v/>
      </c>
    </row>
    <row r="75" spans="7:9" x14ac:dyDescent="0.25">
      <c r="G75" s="75"/>
      <c r="H75" s="81"/>
      <c r="I75" s="13" t="str">
        <f t="shared" si="1"/>
        <v/>
      </c>
    </row>
    <row r="76" spans="7:9" x14ac:dyDescent="0.25">
      <c r="G76" s="75"/>
      <c r="H76" s="81"/>
      <c r="I76" s="13" t="str">
        <f t="shared" si="1"/>
        <v/>
      </c>
    </row>
    <row r="77" spans="7:9" x14ac:dyDescent="0.25">
      <c r="G77" s="75"/>
      <c r="H77" s="81"/>
      <c r="I77" s="13" t="str">
        <f t="shared" si="1"/>
        <v/>
      </c>
    </row>
    <row r="78" spans="7:9" x14ac:dyDescent="0.25">
      <c r="G78" s="75"/>
      <c r="H78" s="81"/>
      <c r="I78" s="13" t="str">
        <f t="shared" si="1"/>
        <v/>
      </c>
    </row>
    <row r="79" spans="7:9" x14ac:dyDescent="0.25">
      <c r="G79" s="75"/>
      <c r="H79" s="81"/>
      <c r="I79" s="13" t="str">
        <f t="shared" si="1"/>
        <v/>
      </c>
    </row>
    <row r="80" spans="7:9" x14ac:dyDescent="0.25">
      <c r="G80" s="75"/>
      <c r="H80" s="81"/>
      <c r="I80" s="13" t="str">
        <f t="shared" si="1"/>
        <v/>
      </c>
    </row>
    <row r="81" spans="7:9" x14ac:dyDescent="0.25">
      <c r="G81" s="75"/>
      <c r="H81" s="81"/>
      <c r="I81" s="13" t="str">
        <f t="shared" si="1"/>
        <v/>
      </c>
    </row>
    <row r="82" spans="7:9" x14ac:dyDescent="0.25">
      <c r="G82" s="75"/>
      <c r="H82" s="81"/>
      <c r="I82" s="13" t="str">
        <f t="shared" si="1"/>
        <v/>
      </c>
    </row>
    <row r="83" spans="7:9" x14ac:dyDescent="0.25">
      <c r="G83" s="75"/>
      <c r="H83" s="81"/>
      <c r="I83" s="13" t="str">
        <f t="shared" si="1"/>
        <v/>
      </c>
    </row>
    <row r="84" spans="7:9" x14ac:dyDescent="0.25">
      <c r="G84" s="75"/>
      <c r="H84" s="81"/>
      <c r="I84" s="13" t="str">
        <f t="shared" si="1"/>
        <v/>
      </c>
    </row>
    <row r="85" spans="7:9" x14ac:dyDescent="0.25">
      <c r="G85" s="75"/>
      <c r="H85" s="81"/>
      <c r="I85" s="13" t="str">
        <f t="shared" si="1"/>
        <v/>
      </c>
    </row>
    <row r="86" spans="7:9" x14ac:dyDescent="0.25">
      <c r="G86" s="75"/>
      <c r="H86" s="81"/>
      <c r="I86" s="13" t="str">
        <f t="shared" si="1"/>
        <v/>
      </c>
    </row>
    <row r="87" spans="7:9" x14ac:dyDescent="0.25">
      <c r="G87" s="75"/>
      <c r="H87" s="81"/>
      <c r="I87" s="13" t="str">
        <f t="shared" si="1"/>
        <v/>
      </c>
    </row>
    <row r="88" spans="7:9" x14ac:dyDescent="0.25">
      <c r="G88" s="75"/>
      <c r="H88" s="81"/>
      <c r="I88" s="13" t="str">
        <f t="shared" si="1"/>
        <v/>
      </c>
    </row>
    <row r="89" spans="7:9" x14ac:dyDescent="0.25">
      <c r="G89" s="75"/>
      <c r="H89" s="81"/>
      <c r="I89" s="13" t="str">
        <f t="shared" si="1"/>
        <v/>
      </c>
    </row>
    <row r="90" spans="7:9" x14ac:dyDescent="0.25">
      <c r="G90" s="75"/>
      <c r="H90" s="81"/>
      <c r="I90" s="13" t="str">
        <f t="shared" si="1"/>
        <v/>
      </c>
    </row>
    <row r="91" spans="7:9" x14ac:dyDescent="0.25">
      <c r="G91" s="75"/>
      <c r="H91" s="81"/>
      <c r="I91" s="13" t="str">
        <f t="shared" si="1"/>
        <v/>
      </c>
    </row>
    <row r="92" spans="7:9" x14ac:dyDescent="0.25">
      <c r="G92" s="75"/>
      <c r="H92" s="81"/>
      <c r="I92" s="13" t="str">
        <f t="shared" si="1"/>
        <v/>
      </c>
    </row>
    <row r="93" spans="7:9" x14ac:dyDescent="0.25">
      <c r="G93" s="75"/>
      <c r="H93" s="81"/>
      <c r="I93" s="13" t="str">
        <f t="shared" si="1"/>
        <v/>
      </c>
    </row>
    <row r="94" spans="7:9" x14ac:dyDescent="0.25">
      <c r="G94" s="75"/>
      <c r="H94" s="81"/>
      <c r="I94" s="13" t="str">
        <f t="shared" si="1"/>
        <v/>
      </c>
    </row>
    <row r="95" spans="7:9" x14ac:dyDescent="0.25">
      <c r="G95" s="75"/>
      <c r="H95" s="81"/>
      <c r="I95" s="13" t="str">
        <f t="shared" si="1"/>
        <v/>
      </c>
    </row>
    <row r="96" spans="7:9" x14ac:dyDescent="0.25">
      <c r="G96" s="75"/>
      <c r="H96" s="81"/>
      <c r="I96" s="13" t="str">
        <f t="shared" si="1"/>
        <v/>
      </c>
    </row>
    <row r="97" spans="7:9" x14ac:dyDescent="0.25">
      <c r="G97" s="75"/>
      <c r="H97" s="81"/>
      <c r="I97" s="13" t="str">
        <f t="shared" si="1"/>
        <v/>
      </c>
    </row>
    <row r="98" spans="7:9" x14ac:dyDescent="0.25">
      <c r="G98" s="75"/>
      <c r="H98" s="81"/>
      <c r="I98" s="13" t="str">
        <f t="shared" si="1"/>
        <v/>
      </c>
    </row>
    <row r="99" spans="7:9" x14ac:dyDescent="0.25">
      <c r="G99" s="75"/>
      <c r="H99" s="81"/>
      <c r="I99" s="13" t="str">
        <f t="shared" si="1"/>
        <v/>
      </c>
    </row>
    <row r="100" spans="7:9" x14ac:dyDescent="0.25">
      <c r="G100" s="75"/>
      <c r="H100" s="81"/>
      <c r="I100" s="13" t="str">
        <f t="shared" si="1"/>
        <v/>
      </c>
    </row>
    <row r="101" spans="7:9" x14ac:dyDescent="0.25">
      <c r="G101" s="75"/>
      <c r="H101" s="81"/>
      <c r="I101" s="13" t="str">
        <f t="shared" si="1"/>
        <v/>
      </c>
    </row>
    <row r="102" spans="7:9" x14ac:dyDescent="0.25">
      <c r="G102" s="75"/>
      <c r="H102" s="81"/>
      <c r="I102" s="13" t="str">
        <f t="shared" si="1"/>
        <v/>
      </c>
    </row>
    <row r="103" spans="7:9" x14ac:dyDescent="0.25">
      <c r="G103" s="75"/>
      <c r="H103" s="81"/>
      <c r="I103" s="13" t="str">
        <f t="shared" si="1"/>
        <v/>
      </c>
    </row>
    <row r="104" spans="7:9" x14ac:dyDescent="0.25">
      <c r="G104" s="75"/>
      <c r="H104" s="81"/>
      <c r="I104" s="13" t="str">
        <f t="shared" ref="I104:I126" si="2">IF(ISBLANK(G104),"",IF(MONTH(G104)&gt;=7, YEAR(G104) &amp; "-" &amp; TEXT(YEAR(G104)+1,"00")-2000, YEAR(G104)-1 &amp; "-" &amp; TEXT(YEAR(G104),"00")-2000))</f>
        <v/>
      </c>
    </row>
    <row r="105" spans="7:9" x14ac:dyDescent="0.25">
      <c r="G105" s="75"/>
      <c r="H105" s="81"/>
      <c r="I105" s="13" t="str">
        <f t="shared" si="2"/>
        <v/>
      </c>
    </row>
    <row r="106" spans="7:9" x14ac:dyDescent="0.25">
      <c r="G106" s="75"/>
      <c r="H106" s="81"/>
      <c r="I106" s="13" t="str">
        <f t="shared" si="2"/>
        <v/>
      </c>
    </row>
    <row r="107" spans="7:9" x14ac:dyDescent="0.25">
      <c r="G107" s="75"/>
      <c r="H107" s="81"/>
      <c r="I107" s="13" t="str">
        <f t="shared" si="2"/>
        <v/>
      </c>
    </row>
    <row r="108" spans="7:9" x14ac:dyDescent="0.25">
      <c r="G108" s="77"/>
      <c r="H108" s="79"/>
      <c r="I108" s="13" t="str">
        <f t="shared" si="2"/>
        <v/>
      </c>
    </row>
    <row r="109" spans="7:9" x14ac:dyDescent="0.25">
      <c r="G109" s="78"/>
      <c r="H109" s="79"/>
      <c r="I109" s="13" t="str">
        <f t="shared" si="2"/>
        <v/>
      </c>
    </row>
    <row r="110" spans="7:9" x14ac:dyDescent="0.25">
      <c r="G110" s="78"/>
      <c r="H110" s="79"/>
      <c r="I110" s="13" t="str">
        <f t="shared" si="2"/>
        <v/>
      </c>
    </row>
    <row r="111" spans="7:9" x14ac:dyDescent="0.25">
      <c r="G111" s="78"/>
      <c r="H111" s="79"/>
      <c r="I111" s="13" t="str">
        <f t="shared" si="2"/>
        <v/>
      </c>
    </row>
    <row r="112" spans="7:9" x14ac:dyDescent="0.25">
      <c r="G112" s="78"/>
      <c r="H112" s="79"/>
      <c r="I112" s="13" t="str">
        <f t="shared" si="2"/>
        <v/>
      </c>
    </row>
    <row r="113" spans="7:9" x14ac:dyDescent="0.25">
      <c r="G113" s="78"/>
      <c r="H113" s="79"/>
      <c r="I113" s="13" t="str">
        <f t="shared" si="2"/>
        <v/>
      </c>
    </row>
    <row r="114" spans="7:9" x14ac:dyDescent="0.25">
      <c r="G114" s="77"/>
      <c r="H114" s="79"/>
      <c r="I114" s="13" t="str">
        <f t="shared" si="2"/>
        <v/>
      </c>
    </row>
    <row r="115" spans="7:9" x14ac:dyDescent="0.25">
      <c r="I115" s="13" t="str">
        <f t="shared" si="2"/>
        <v/>
      </c>
    </row>
    <row r="116" spans="7:9" x14ac:dyDescent="0.25">
      <c r="I116" s="13" t="str">
        <f t="shared" si="2"/>
        <v/>
      </c>
    </row>
    <row r="117" spans="7:9" x14ac:dyDescent="0.25">
      <c r="I117" s="13" t="str">
        <f t="shared" si="2"/>
        <v/>
      </c>
    </row>
    <row r="118" spans="7:9" x14ac:dyDescent="0.25">
      <c r="I118" s="13" t="str">
        <f t="shared" si="2"/>
        <v/>
      </c>
    </row>
    <row r="119" spans="7:9" x14ac:dyDescent="0.25">
      <c r="I119" s="13" t="str">
        <f t="shared" si="2"/>
        <v/>
      </c>
    </row>
    <row r="120" spans="7:9" x14ac:dyDescent="0.25">
      <c r="I120" s="13" t="str">
        <f t="shared" si="2"/>
        <v/>
      </c>
    </row>
    <row r="121" spans="7:9" x14ac:dyDescent="0.25">
      <c r="I121" s="13" t="str">
        <f t="shared" si="2"/>
        <v/>
      </c>
    </row>
    <row r="122" spans="7:9" x14ac:dyDescent="0.25">
      <c r="I122" s="13" t="str">
        <f t="shared" si="2"/>
        <v/>
      </c>
    </row>
    <row r="123" spans="7:9" x14ac:dyDescent="0.25">
      <c r="I123" s="13" t="str">
        <f t="shared" si="2"/>
        <v/>
      </c>
    </row>
    <row r="124" spans="7:9" x14ac:dyDescent="0.25">
      <c r="I124" s="13" t="str">
        <f t="shared" si="2"/>
        <v/>
      </c>
    </row>
    <row r="125" spans="7:9" x14ac:dyDescent="0.25">
      <c r="I125" s="13" t="str">
        <f t="shared" si="2"/>
        <v/>
      </c>
    </row>
    <row r="126" spans="7:9" x14ac:dyDescent="0.25">
      <c r="I126" s="13" t="str">
        <f t="shared" si="2"/>
        <v/>
      </c>
    </row>
  </sheetData>
  <autoFilter ref="E2:I126" xr:uid="{1BE3C9B3-2357-4067-ADF0-D75C324BBDE0}"/>
  <mergeCells count="6">
    <mergeCell ref="G22:G23"/>
    <mergeCell ref="G26:G27"/>
    <mergeCell ref="G28:G29"/>
    <mergeCell ref="H28:H29"/>
    <mergeCell ref="H22:H23"/>
    <mergeCell ref="H26:H27"/>
  </mergeCells>
  <phoneticPr fontId="6" type="noConversion"/>
  <conditionalFormatting sqref="E3:E1048576 K3:K1048576">
    <cfRule type="expression" dxfId="5" priority="5">
      <formula>VLOOKUP(E3, $B$3:$C$10, 2, FALSE)=TRUE</formula>
    </cfRule>
    <cfRule type="expression" dxfId="4" priority="6">
      <formula>VLOOKUP(E3, $B$3:$C$10, 2, FALSE)=FALSE</formula>
    </cfRule>
  </conditionalFormatting>
  <dataValidations count="5">
    <dataValidation type="custom" allowBlank="1" showInputMessage="1" showErrorMessage="1" error="Please input a number with a maximum of 2 decimal places (States can't contribute a fraction of a cent)" sqref="L3:L1048576" xr:uid="{C09321B7-5E94-4C8D-9C79-6B4619F7DF66}">
      <formula1>OR(L3="",ROUND(L3,2)=L3)</formula1>
    </dataValidation>
    <dataValidation type="custom" allowBlank="1" showInputMessage="1" showErrorMessage="1" error="Please input a number" sqref="L2" xr:uid="{E80E1A09-DBEF-4D4E-A90D-B753392D90B9}">
      <formula1>ISNUMBER(L3)</formula1>
    </dataValidation>
    <dataValidation type="custom" allowBlank="1" showInputMessage="1" showErrorMessage="1" error="Enter a financial year in the format YYYY-YY" sqref="M3:M37" xr:uid="{8E6F208D-7DFF-40D4-8086-595F5B499243}">
      <formula1>AND( ISNUMBER(--LEFT(M3,4)), MID(M3,5,1)="-", ISNUMBER(--RIGHT(M3,2)), --RIGHT(M3,2)=((--LEFT(M3,4)+1)-2000) )</formula1>
    </dataValidation>
    <dataValidation type="date" allowBlank="1" showInputMessage="1" showErrorMessage="1" error="Please check the date again" sqref="G3:G1048576" xr:uid="{44DFDAE8-774A-40A5-9ED4-DFEFE3224192}">
      <formula1>36161</formula1>
      <formula2>146099</formula2>
    </dataValidation>
    <dataValidation type="custom" allowBlank="1" showInputMessage="1" showErrorMessage="1" error="Please input a number with a maximum of 2 decimal places (We can't pay a fraction of a cent)" sqref="H3:H1048576" xr:uid="{2404545E-801D-4B26-8625-5FC1B8A0AE50}">
      <formula1>OR(H3="",ROUND(H3,2)=H3)</formula1>
    </dataValidation>
  </dataValidations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>
                <anchor moveWithCells="1">
                  <from>
                    <xdr:col>2</xdr:col>
                    <xdr:colOff>533400</xdr:colOff>
                    <xdr:row>2</xdr:row>
                    <xdr:rowOff>9525</xdr:rowOff>
                  </from>
                  <to>
                    <xdr:col>2</xdr:col>
                    <xdr:colOff>733425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5" name="Check Box 24">
              <controlPr defaultSize="0" autoFill="0" autoLine="0" autoPict="0">
                <anchor moveWithCells="1">
                  <from>
                    <xdr:col>2</xdr:col>
                    <xdr:colOff>533400</xdr:colOff>
                    <xdr:row>3</xdr:row>
                    <xdr:rowOff>9525</xdr:rowOff>
                  </from>
                  <to>
                    <xdr:col>2</xdr:col>
                    <xdr:colOff>733425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Check Box 25">
              <controlPr defaultSize="0" autoFill="0" autoLine="0" autoPict="0">
                <anchor moveWithCells="1">
                  <from>
                    <xdr:col>2</xdr:col>
                    <xdr:colOff>533400</xdr:colOff>
                    <xdr:row>4</xdr:row>
                    <xdr:rowOff>9525</xdr:rowOff>
                  </from>
                  <to>
                    <xdr:col>2</xdr:col>
                    <xdr:colOff>733425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defaultSize="0" autoFill="0" autoLine="0" autoPict="0">
                <anchor moveWithCells="1">
                  <from>
                    <xdr:col>2</xdr:col>
                    <xdr:colOff>533400</xdr:colOff>
                    <xdr:row>5</xdr:row>
                    <xdr:rowOff>9525</xdr:rowOff>
                  </from>
                  <to>
                    <xdr:col>2</xdr:col>
                    <xdr:colOff>733425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Check Box 27">
              <controlPr defaultSize="0" autoFill="0" autoLine="0" autoPict="0">
                <anchor moveWithCells="1">
                  <from>
                    <xdr:col>2</xdr:col>
                    <xdr:colOff>533400</xdr:colOff>
                    <xdr:row>6</xdr:row>
                    <xdr:rowOff>9525</xdr:rowOff>
                  </from>
                  <to>
                    <xdr:col>2</xdr:col>
                    <xdr:colOff>733425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2</xdr:col>
                    <xdr:colOff>533400</xdr:colOff>
                    <xdr:row>7</xdr:row>
                    <xdr:rowOff>9525</xdr:rowOff>
                  </from>
                  <to>
                    <xdr:col>2</xdr:col>
                    <xdr:colOff>733425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2</xdr:col>
                    <xdr:colOff>533400</xdr:colOff>
                    <xdr:row>8</xdr:row>
                    <xdr:rowOff>9525</xdr:rowOff>
                  </from>
                  <to>
                    <xdr:col>2</xdr:col>
                    <xdr:colOff>733425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2</xdr:col>
                    <xdr:colOff>533400</xdr:colOff>
                    <xdr:row>9</xdr:row>
                    <xdr:rowOff>9525</xdr:rowOff>
                  </from>
                  <to>
                    <xdr:col>2</xdr:col>
                    <xdr:colOff>733425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Input needs be a State that is Party to the schedule" xr:uid="{F70A1E9E-4582-49CE-B685-BDC5BD87D796}">
          <x14:formula1>
            <xm:f>OFFSET(Lists!$A$2,0,0,COUNTA(Lists!$A:$A)-1,1)</xm:f>
          </x14:formula1>
          <xm:sqref>K3:K1048576 E3:E1048576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D55-C8E3-4456-9A37-E5C587509125}">
  <sheetPr codeName="Sheet3"/>
  <dimension ref="A1:XFC34"/>
  <sheetViews>
    <sheetView zoomScaleNormal="100" workbookViewId="0"/>
  </sheetViews>
  <sheetFormatPr defaultColWidth="9.140625" defaultRowHeight="15" x14ac:dyDescent="0.25"/>
  <cols>
    <col min="1" max="1" width="40.85546875" style="21" customWidth="1"/>
    <col min="2" max="15" width="16.7109375" style="21" customWidth="1"/>
    <col min="16" max="18" width="16.7109375" hidden="1" customWidth="1"/>
    <col min="19" max="16383" width="9.140625" hidden="1" customWidth="1"/>
    <col min="16384" max="16384" width="5"/>
  </cols>
  <sheetData>
    <row r="1" spans="1:18" s="8" customFormat="1" x14ac:dyDescent="0.25">
      <c r="A1" s="7" t="s">
        <v>88</v>
      </c>
    </row>
    <row r="2" spans="1:18" ht="36" customHeight="1" x14ac:dyDescent="0.25">
      <c r="A2" s="93" t="s">
        <v>39</v>
      </c>
      <c r="B2" s="94"/>
      <c r="C2" s="47"/>
      <c r="D2" s="47"/>
      <c r="E2" s="47"/>
      <c r="F2" s="47"/>
      <c r="G2" s="47"/>
      <c r="H2" s="45"/>
      <c r="I2" s="45"/>
      <c r="J2" s="45"/>
      <c r="K2" s="45"/>
      <c r="L2" s="45"/>
    </row>
    <row r="3" spans="1:18" s="46" customFormat="1" ht="31.5" customHeight="1" x14ac:dyDescent="0.25">
      <c r="A3" s="69" t="s">
        <v>21</v>
      </c>
      <c r="B3" s="70" t="e" cm="1" vm="1">
        <f t="array" ref="B3">_xlfn.LET(
    _xlpm.startYear, Lists!B2,
    _xlpm.endYear, Lists!C2,
    _xlpm.years, _xlfn.SEQUENCE(1, _xlpm.endYear - _xlpm.startYear + 1, _xlpm.startYear, 1),
    _xlpm.finYears, TEXT(_xlpm.years, "0000") &amp; "-" &amp; TEXT(_xlpm.years + 1 - 2000, "00"),
    _xlfn.HSTACK(_xlpm.finYears, "Total")
)</f>
        <v>#VALUE!</v>
      </c>
      <c r="C3" s="54"/>
      <c r="D3" s="54"/>
      <c r="E3" s="54"/>
      <c r="F3" s="55"/>
      <c r="G3" s="55"/>
      <c r="H3" s="55"/>
      <c r="I3" s="55"/>
      <c r="J3" s="55"/>
      <c r="K3" s="55"/>
      <c r="L3" s="55"/>
      <c r="M3" s="54"/>
      <c r="N3" s="54"/>
      <c r="O3" s="54"/>
      <c r="P3" s="56"/>
      <c r="Q3" s="56"/>
      <c r="R3" s="56"/>
    </row>
    <row r="4" spans="1:18" s="43" customFormat="1" ht="15" customHeight="1" x14ac:dyDescent="0.25">
      <c r="A4" s="63" t="e" cm="1">
        <f t="array" ref="A4">_xlfn.LET(_xlpm.data,Working!A23:R33,_xlpm.rowTypeArray,Working!X5:X15,_xlpm.stateCount,COUNTIF(_xlpm.rowTypeArray,1),_xlpm.displayFilter, IF(_xlpm.stateCount&lt;=1,_xlpm.rowTypeArray=2,(_xlpm.rowTypeArray=1)+(_xlpm.rowTypeArray=2)),_xlfn._xlws.FILTER(_xlpm.data,_xlpm.displayFilter))</f>
        <v>#N/A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9"/>
      <c r="M4" s="71"/>
      <c r="N4" s="71"/>
      <c r="O4" s="58"/>
      <c r="P4" s="57"/>
      <c r="Q4" s="57"/>
      <c r="R4" s="57"/>
    </row>
    <row r="5" spans="1:18" s="43" customFormat="1" ht="21" customHeight="1" x14ac:dyDescent="0.25">
      <c r="A5" s="64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8"/>
      <c r="N5" s="58"/>
      <c r="O5" s="58"/>
      <c r="P5" s="57"/>
      <c r="Q5" s="57"/>
      <c r="R5" s="57"/>
    </row>
    <row r="6" spans="1:18" s="43" customFormat="1" ht="15" customHeight="1" x14ac:dyDescent="0.25">
      <c r="A6" s="65"/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  <c r="M6" s="58"/>
      <c r="N6" s="58"/>
      <c r="O6" s="58"/>
      <c r="P6" s="59"/>
      <c r="Q6" s="57"/>
      <c r="R6" s="57"/>
    </row>
    <row r="7" spans="1:18" s="43" customFormat="1" ht="15" customHeight="1" x14ac:dyDescent="0.25">
      <c r="A7" s="65"/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  <c r="M7" s="58"/>
      <c r="N7" s="58"/>
      <c r="O7" s="58"/>
      <c r="P7" s="59"/>
      <c r="Q7" s="57"/>
      <c r="R7" s="57"/>
    </row>
    <row r="8" spans="1:18" s="43" customFormat="1" ht="15" customHeight="1" x14ac:dyDescent="0.25">
      <c r="A8" s="65"/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  <c r="M8" s="58"/>
      <c r="N8" s="58"/>
      <c r="O8" s="58"/>
      <c r="P8" s="59"/>
      <c r="Q8" s="57"/>
      <c r="R8" s="57"/>
    </row>
    <row r="9" spans="1:18" s="43" customFormat="1" ht="15" customHeight="1" x14ac:dyDescent="0.25">
      <c r="A9" s="65"/>
      <c r="B9" s="50"/>
      <c r="C9" s="50"/>
      <c r="D9" s="50"/>
      <c r="E9" s="50"/>
      <c r="F9" s="50"/>
      <c r="G9" s="50"/>
      <c r="H9" s="50"/>
      <c r="I9" s="50"/>
      <c r="J9" s="50"/>
      <c r="K9" s="50"/>
      <c r="L9" s="51"/>
      <c r="M9" s="58"/>
      <c r="N9" s="58"/>
      <c r="O9" s="58"/>
      <c r="P9" s="59"/>
      <c r="Q9" s="57"/>
      <c r="R9" s="57"/>
    </row>
    <row r="10" spans="1:18" s="43" customFormat="1" ht="15" customHeight="1" x14ac:dyDescent="0.25">
      <c r="A10" s="65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1"/>
      <c r="M10" s="58"/>
      <c r="N10" s="58"/>
      <c r="O10" s="58"/>
      <c r="P10" s="59"/>
      <c r="Q10" s="57"/>
      <c r="R10" s="57"/>
    </row>
    <row r="11" spans="1:18" s="43" customFormat="1" ht="15" customHeight="1" x14ac:dyDescent="0.25">
      <c r="A11" s="65"/>
      <c r="B11" s="52"/>
      <c r="C11" s="50"/>
      <c r="D11" s="50"/>
      <c r="E11" s="50"/>
      <c r="F11" s="50"/>
      <c r="G11" s="50"/>
      <c r="H11" s="50"/>
      <c r="I11" s="50"/>
      <c r="J11" s="50"/>
      <c r="K11" s="50"/>
      <c r="L11" s="51"/>
      <c r="M11" s="58"/>
      <c r="N11" s="58"/>
      <c r="O11" s="58"/>
      <c r="P11" s="59"/>
      <c r="Q11" s="57"/>
      <c r="R11" s="57"/>
    </row>
    <row r="12" spans="1:18" s="43" customFormat="1" ht="15" customHeight="1" x14ac:dyDescent="0.25">
      <c r="A12" s="65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58"/>
      <c r="N12" s="58"/>
      <c r="O12" s="58"/>
      <c r="P12" s="59"/>
      <c r="Q12" s="57"/>
      <c r="R12" s="57"/>
    </row>
    <row r="13" spans="1:18" s="43" customFormat="1" ht="15" customHeight="1" x14ac:dyDescent="0.25">
      <c r="A13" s="65"/>
      <c r="B13" s="50"/>
      <c r="C13" s="58"/>
      <c r="D13" s="50"/>
      <c r="E13" s="50"/>
      <c r="F13" s="50"/>
      <c r="G13" s="50"/>
      <c r="H13" s="50"/>
      <c r="I13" s="50"/>
      <c r="J13" s="50"/>
      <c r="K13" s="50"/>
      <c r="L13" s="51"/>
      <c r="M13" s="58"/>
      <c r="N13" s="58"/>
      <c r="O13" s="58"/>
      <c r="P13" s="59"/>
      <c r="Q13" s="57"/>
      <c r="R13" s="57"/>
    </row>
    <row r="14" spans="1:18" s="43" customFormat="1" ht="15" customHeight="1" x14ac:dyDescent="0.25">
      <c r="A14" s="65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  <c r="M14" s="58"/>
      <c r="N14" s="58"/>
      <c r="O14" s="58"/>
      <c r="P14" s="59"/>
      <c r="Q14" s="57"/>
      <c r="R14" s="57"/>
    </row>
    <row r="15" spans="1:18" ht="15" customHeight="1" x14ac:dyDescent="0.25">
      <c r="A15" s="66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61"/>
      <c r="R15" s="61"/>
    </row>
    <row r="16" spans="1:18" ht="15" customHeight="1" x14ac:dyDescent="0.25">
      <c r="A16" s="67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0"/>
      <c r="P16" s="61"/>
      <c r="Q16" s="61"/>
      <c r="R16" s="61"/>
    </row>
    <row r="17" spans="1:18" ht="15" customHeight="1" x14ac:dyDescent="0.25">
      <c r="A17" s="68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1"/>
      <c r="R17" s="61"/>
    </row>
    <row r="18" spans="1:18" ht="15" customHeight="1" x14ac:dyDescent="0.25">
      <c r="A18" s="68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  <c r="Q18" s="61"/>
      <c r="R18" s="61"/>
    </row>
    <row r="19" spans="1:18" x14ac:dyDescent="0.25">
      <c r="A19" s="68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1"/>
      <c r="Q19" s="61"/>
      <c r="R19" s="61"/>
    </row>
    <row r="20" spans="1:18" x14ac:dyDescent="0.25">
      <c r="A20" s="68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1"/>
      <c r="Q20" s="61"/>
      <c r="R20" s="61"/>
    </row>
    <row r="21" spans="1:18" x14ac:dyDescent="0.25">
      <c r="A21" s="68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  <c r="Q21" s="61"/>
      <c r="R21" s="61"/>
    </row>
    <row r="22" spans="1:18" x14ac:dyDescent="0.25">
      <c r="A22" s="68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1"/>
      <c r="Q22" s="61"/>
      <c r="R22" s="61"/>
    </row>
    <row r="23" spans="1:18" x14ac:dyDescent="0.25">
      <c r="A23" s="85"/>
    </row>
    <row r="24" spans="1:18" x14ac:dyDescent="0.25">
      <c r="A24" s="85"/>
    </row>
    <row r="34" spans="10:10" x14ac:dyDescent="0.25">
      <c r="J34" s="86"/>
    </row>
  </sheetData>
  <mergeCells count="1">
    <mergeCell ref="A2:B2"/>
  </mergeCells>
  <conditionalFormatting sqref="A4:R14">
    <cfRule type="expression" dxfId="3" priority="2">
      <formula>LEN(TRIM(A4))&lt;&gt;0</formula>
    </cfRule>
  </conditionalFormatting>
  <conditionalFormatting sqref="C2:R2">
    <cfRule type="expression" dxfId="2" priority="3">
      <formula>COLUMN()=LOOKUP(2,1/(C$3:$Z$3&lt;&gt;""),COLUMN(C$3:$Z$3))</formula>
    </cfRule>
    <cfRule type="expression" dxfId="1" priority="4">
      <formula>COLUMN()&lt;=LOOKUP(2,1/(C$3:$Z$3&lt;&gt;""),COLUMN(C$3:$Z$3))</formula>
    </cfRule>
  </conditionalFormatting>
  <conditionalFormatting sqref="C3:R3">
    <cfRule type="expression" dxfId="0" priority="1">
      <formula>COLUMN()&lt;=LOOKUP(2,1/(C$3:$Z$3&lt;&gt;""),COLUMN(C$3:$Z$3))</formula>
    </cfRule>
  </conditionalFormatting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9B73-CD6D-4018-9680-6727D9DDA6EB}">
  <dimension ref="A1:AH37"/>
  <sheetViews>
    <sheetView workbookViewId="0">
      <selection activeCell="O32" sqref="O32"/>
    </sheetView>
  </sheetViews>
  <sheetFormatPr defaultRowHeight="15" x14ac:dyDescent="0.25"/>
  <cols>
    <col min="1" max="1" width="32.28515625" bestFit="1" customWidth="1"/>
    <col min="2" max="6" width="11.5703125" customWidth="1"/>
    <col min="7" max="7" width="12" bestFit="1" customWidth="1"/>
    <col min="8" max="10" width="11.5703125" customWidth="1"/>
    <col min="11" max="11" width="12" bestFit="1" customWidth="1"/>
    <col min="12" max="22" width="11.5703125" customWidth="1"/>
    <col min="25" max="25" width="45.5703125" customWidth="1"/>
  </cols>
  <sheetData>
    <row r="1" spans="1:34" s="8" customFormat="1" x14ac:dyDescent="0.25">
      <c r="A1" s="7" t="s">
        <v>19</v>
      </c>
    </row>
    <row r="2" spans="1:34" ht="15.75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34" x14ac:dyDescent="0.25">
      <c r="A3" s="25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thickBot="1" x14ac:dyDescent="0.3">
      <c r="A4" s="27" t="s">
        <v>21</v>
      </c>
      <c r="B4" s="28" t="e" cm="1" vm="1">
        <f t="array" ref="B4">_xlfn.LET(
    _xlpm.startYear, Lists!B2,
    _xlpm.endYear, Lists!C2,
    _xlpm.years, _xlfn.SEQUENCE(1, _xlpm.endYear - _xlpm.startYear + 1, _xlpm.startYear, 1),
    _xlpm.finYears, TEXT(_xlpm.years, "0000") &amp; "-" &amp; TEXT(_xlpm.years + 1 - 2000, "00"),
    _xlfn.HSTACK(_xlpm.finYears, "Total")
)</f>
        <v>#VALUE!</v>
      </c>
      <c r="C4" s="28"/>
      <c r="D4" s="28"/>
      <c r="E4" s="28"/>
      <c r="F4" s="29"/>
      <c r="G4" s="29"/>
      <c r="H4" s="29"/>
      <c r="I4" s="29"/>
      <c r="J4" s="29"/>
      <c r="K4" s="29"/>
      <c r="L4" s="2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 x14ac:dyDescent="0.25">
      <c r="A5" s="30" t="s">
        <v>22</v>
      </c>
      <c r="B5" s="36" t="e" vm="1">
        <f>IF(ISBLANK(B4),"",IF(B4="Total",SUM($B$5:B$5),B6+B15))</f>
        <v>#VALUE!</v>
      </c>
      <c r="C5" s="36" t="str">
        <f>IF(ISBLANK(C4),"",IF(C4="Total",SUM($B$5:B$5),C6+C15))</f>
        <v/>
      </c>
      <c r="D5" s="36" t="str">
        <f>IF(ISBLANK(D4),"",IF(D4="Total",SUM($B$5:C$5),D6+D15))</f>
        <v/>
      </c>
      <c r="E5" s="36" t="str">
        <f>IF(ISBLANK(E4),"",IF(E4="Total",SUM($B$5:D$5),E6+E15))</f>
        <v/>
      </c>
      <c r="F5" s="36" t="str">
        <f>IF(ISBLANK(F4),"",IF(F4="Total",SUM($B$5:E$5),F6+F15))</f>
        <v/>
      </c>
      <c r="G5" s="36" t="str">
        <f>IF(ISBLANK(G4),"",IF(G4="Total",SUM($B$5:F$5),G6+G15))</f>
        <v/>
      </c>
      <c r="H5" s="36" t="str">
        <f>IF(ISBLANK(H4),"",IF(H4="Total",SUM($B$5:G$5),H6+H15))</f>
        <v/>
      </c>
      <c r="I5" s="36" t="str">
        <f>IF(ISBLANK(I4),"",IF(I4="Total",SUM($B$5:H$5),I6+I15))</f>
        <v/>
      </c>
      <c r="J5" s="36" t="str">
        <f>IF(ISBLANK(J4),"",IF(J4="Total",SUM($B$5:I$5),J6+J15))</f>
        <v/>
      </c>
      <c r="K5" s="36" t="str">
        <f>IF(ISBLANK(K4),"",IF(K4="Total",SUM($B$5:J$5),K6+K15))</f>
        <v/>
      </c>
      <c r="L5" s="36" t="str">
        <f>IF(ISBLANK(L4),"",IF(L4="Total",SUM($B$5:K$5),L6+L15))</f>
        <v/>
      </c>
      <c r="M5" s="36" t="str">
        <f>IF(ISBLANK(M4),"",IF(M4="Total",SUM($B$5:L$5),M6+M15))</f>
        <v/>
      </c>
      <c r="N5" s="36" t="str">
        <f>IF(ISBLANK(N4),"",IF(N4="Total",SUM($B$5:M$5),N6+N15))</f>
        <v/>
      </c>
      <c r="O5" s="36" t="str">
        <f>IF(ISBLANK(O4),"",IF(O4="Total",SUM($B$5:N$5),O6+O15))</f>
        <v/>
      </c>
      <c r="P5" s="36" t="str">
        <f>IF(ISBLANK(P4),"",IF(P4="Total",SUM($B$5:O$5),P6+P15))</f>
        <v/>
      </c>
      <c r="Q5" s="36" t="str">
        <f>IF(ISBLANK(Q4),"",IF(Q4="Total",SUM($B$5:P$5),Q6+Q15))</f>
        <v/>
      </c>
      <c r="R5" s="36" t="str">
        <f>IF(ISBLANK(R4),"",IF(R4="Total",SUM($B$5:Q$5),R6+R15))</f>
        <v/>
      </c>
      <c r="S5" s="2"/>
      <c r="T5" s="2"/>
      <c r="U5" s="2"/>
      <c r="V5" s="2"/>
      <c r="W5" s="14" t="e">
        <f>MATCH("Total",A4:R4,0)</f>
        <v>#N/A</v>
      </c>
      <c r="X5" s="15" cm="1">
        <f t="array" ref="X5">IF(COUNTA(A5:R5)=0,"",IF(COUNTIFS(Lists!$D$2:$D$9,Y5),IF(INDEX(A5:R5,1,$W$5)&gt;0,1,0),2))</f>
        <v>2</v>
      </c>
      <c r="Y5" s="30" t="s">
        <v>22</v>
      </c>
      <c r="Z5" s="2"/>
      <c r="AA5" s="2"/>
      <c r="AB5" s="2"/>
      <c r="AC5" s="2"/>
      <c r="AD5" s="2"/>
      <c r="AE5" s="2"/>
    </row>
    <row r="6" spans="1:34" ht="24" x14ac:dyDescent="0.25">
      <c r="A6" s="35" t="s">
        <v>23</v>
      </c>
      <c r="B6" s="37" t="e" vm="1">
        <f>IF(ISBLANK(B4),"",IF(B4="Total",SUM($B$6:B$6),SUM(B$7:B$14)))</f>
        <v>#VALUE!</v>
      </c>
      <c r="C6" s="37" t="str">
        <f>IF(ISBLANK(C4),"",IF(C4="Total",SUM($B$6:B$6),SUM(C$7:C$14)))</f>
        <v/>
      </c>
      <c r="D6" s="37" t="str">
        <f>IF(ISBLANK(D4),"",IF(D4="Total",SUM($B$6:C$6),SUM(D$7:D$14)))</f>
        <v/>
      </c>
      <c r="E6" s="38" t="str">
        <f>IF(ISBLANK(E4),"",IF(E4="Total",SUM($B$6:D$6),SUM(E$7:E$14)))</f>
        <v/>
      </c>
      <c r="F6" s="38" t="str">
        <f>IF(ISBLANK(F4),"",IF(F4="Total",SUM($B$6:E$6),SUM(F$7:F$14)))</f>
        <v/>
      </c>
      <c r="G6" s="38" t="str">
        <f>IF(ISBLANK(G4),"",IF(G4="Total",SUM($B$6:F$6),SUM(G$7:G$14)))</f>
        <v/>
      </c>
      <c r="H6" s="38" t="str">
        <f>IF(ISBLANK(H4),"",IF(H4="Total",SUM($B$6:G$6),SUM(H$7:H$14)))</f>
        <v/>
      </c>
      <c r="I6" s="38" t="str">
        <f>IF(ISBLANK(I4),"",IF(I4="Total",SUM($B$6:H$6),SUM(I$7:I$14)))</f>
        <v/>
      </c>
      <c r="J6" s="38" t="str">
        <f>IF(ISBLANK(J4),"",IF(J4="Total",SUM($B$6:I$6),SUM(J$7:J$14)))</f>
        <v/>
      </c>
      <c r="K6" s="38" t="str">
        <f>IF(ISBLANK(K4),"",IF(K4="Total",SUM($B$6:J$6),SUM(K$7:K$14)))</f>
        <v/>
      </c>
      <c r="L6" s="38" t="str">
        <f>IF(ISBLANK(L4),"",IF(L4="Total",SUM($B$6:K$6),SUM(L$7:L$14)))</f>
        <v/>
      </c>
      <c r="M6" s="38" t="str">
        <f>IF(ISBLANK(M4),"",IF(M4="Total",SUM($B$6:L$6),SUM(M$7:M$14)))</f>
        <v/>
      </c>
      <c r="N6" s="38" t="str">
        <f>IF(ISBLANK(N4),"",IF(N4="Total",SUM($B$6:M$6),SUM(N$7:N$14)))</f>
        <v/>
      </c>
      <c r="O6" s="38" t="str">
        <f>IF(ISBLANK(O4),"",IF(O4="Total",SUM($B$6:N$6),SUM(O$7:O$14)))</f>
        <v/>
      </c>
      <c r="P6" s="38" t="str">
        <f>IF(ISBLANK(P4),"",IF(P4="Total",SUM($B$6:O$6),SUM(P$7:P$14)))</f>
        <v/>
      </c>
      <c r="Q6" s="38" t="str">
        <f>IF(ISBLANK(Q4),"",IF(Q4="Total",SUM($B$6:P$6),SUM(Q$7:Q$14)))</f>
        <v/>
      </c>
      <c r="R6" s="38" t="str">
        <f>IF(ISBLANK(R4),"",IF(R4="Total",SUM($B$6:Q$6),SUM(R$7:R$14)))</f>
        <v/>
      </c>
      <c r="S6" s="6"/>
      <c r="T6" s="6"/>
      <c r="U6" s="6"/>
      <c r="V6" s="6"/>
      <c r="W6" s="16"/>
      <c r="X6" s="15" cm="1">
        <f t="array" ref="X6">IF(COUNTA(A6:R6)=0,"",IF(COUNTIFS(Lists!$D$2:$D$9,Y6),IF(INDEX(A6:R6,1,$W$5)&gt;0,1,0),2))</f>
        <v>2</v>
      </c>
      <c r="Y6" s="31" t="s">
        <v>23</v>
      </c>
      <c r="Z6" s="6"/>
      <c r="AA6" s="6"/>
      <c r="AB6" s="6"/>
    </row>
    <row r="7" spans="1:34" x14ac:dyDescent="0.25">
      <c r="A7" s="32" t="s">
        <v>11</v>
      </c>
      <c r="B7" s="39" t="e" vm="1">
        <f>IF(ISBLANK(B$4),"",IF(B$4="Total",SUM(B7:B7),(SUMIFS(Input!$H$3:$H$987,Input!$E$3:$E$987,Working!$A7,Input!$I$3:$I$987,Working!B$4))))</f>
        <v>#VALUE!</v>
      </c>
      <c r="C7" s="39" t="str">
        <f>IF(ISBLANK(C$4),"",IF(C$4="Total",SUM($B$7:B7),(SUMIFS(Input!$H$3:$H$987,Input!$E$3:$E$987,Working!$A7,Input!$I$3:$I$987,Working!C$4))))</f>
        <v/>
      </c>
      <c r="D7" s="39" t="str">
        <f>IF(ISBLANK(D$4),"",IF(D$4="Total",SUM($B$7:C7),(SUMIFS(Input!$H$3:$H$987,Input!$E$3:$E$987,Working!$A7,Input!$I$3:$I$987,Working!D$4))))</f>
        <v/>
      </c>
      <c r="E7" s="39" t="str">
        <f>IF(ISBLANK(E$4),"",IF(E$4="Total",SUM($B$7:D7),(SUMIFS(Input!$H$3:$H$987,Input!$E$3:$E$987,Working!$A7,Input!$I$3:$I$987,Working!E$4))))</f>
        <v/>
      </c>
      <c r="F7" s="39" t="str">
        <f>IF(ISBLANK(F$4),"",IF(F$4="Total",SUM($B$7:E7),(SUMIFS(Input!$H$3:$H$987,Input!$E$3:$E$987,Working!$A7,Input!$I$3:$I$987,Working!F$4))))</f>
        <v/>
      </c>
      <c r="G7" s="39" t="str">
        <f>IF(ISBLANK(G$4),"",IF(G$4="Total",SUM($B$7:F7),(SUMIFS(Input!$H$3:$H$987,Input!$E$3:$E$987,Working!$A7,Input!$I$3:$I$987,Working!G$4))))</f>
        <v/>
      </c>
      <c r="H7" s="39" t="str">
        <f>IF(ISBLANK(H$4),"",IF(H$4="Total",SUM($B$7:G7),(SUMIFS(Input!$H$3:$H$987,Input!$E$3:$E$987,Working!$A7,Input!$I$3:$I$987,Working!H$4))))</f>
        <v/>
      </c>
      <c r="I7" s="39" t="str">
        <f>IF(ISBLANK(I$4),"",IF(I$4="Total",SUM($B$7:H7),(SUMIFS(Input!$H$3:$H$987,Input!$E$3:$E$987,Working!$A7,Input!$I$3:$I$987,Working!I$4))))</f>
        <v/>
      </c>
      <c r="J7" s="39" t="str">
        <f>IF(ISBLANK(J$4),"",IF(J$4="Total",SUM($B$7:I7),(SUMIFS(Input!$H$3:$H$987,Input!$E$3:$E$987,Working!$A7,Input!$I$3:$I$987,Working!J$4))))</f>
        <v/>
      </c>
      <c r="K7" s="39" t="str">
        <f>IF(ISBLANK(K$4),"",IF(K$4="Total",SUM($B$7:J7),(SUMIFS(Input!$H$3:$H$987,Input!$E$3:$E$987,Working!$A7,Input!$I$3:$I$987,Working!K$4))))</f>
        <v/>
      </c>
      <c r="L7" s="39" t="str">
        <f>IF(ISBLANK(L$4),"",IF(L$4="Total",SUM($B$7:K7),(SUMIFS(Input!$H$3:$H$987,Input!$E$3:$E$987,Working!$A7,Input!$I$3:$I$987,Working!L$4))))</f>
        <v/>
      </c>
      <c r="M7" s="39" t="str">
        <f>IF(ISBLANK(M$4),"",IF(M$4="Total",SUM($B$7:L7),(SUMIFS(Input!$H$3:$H$987,Input!$E$3:$E$987,Working!$A7,Input!$I$3:$I$987,Working!M$4))))</f>
        <v/>
      </c>
      <c r="N7" s="39" t="str">
        <f>IF(ISBLANK(N$4),"",IF(N$4="Total",SUM($B$7:M7),(SUMIFS(Input!$H$3:$H$987,Input!$E$3:$E$987,Working!$A7,Input!$I$3:$I$987,Working!N$4))))</f>
        <v/>
      </c>
      <c r="O7" s="39" t="str">
        <f>IF(ISBLANK(O$4),"",IF(O$4="Total",SUM($B$7:N7),(SUMIFS(Input!$H$3:$H$987,Input!$E$3:$E$987,Working!$A7,Input!$I$3:$I$987,Working!O$4))))</f>
        <v/>
      </c>
      <c r="P7" s="39" t="str">
        <f>IF(ISBLANK(P$4),"",IF(P$4="Total",SUM($B$7:O7),(SUMIFS(Input!$H$3:$H$987,Input!$E$3:$E$987,Working!$A7,Input!$I$3:$I$987,Working!P$4))))</f>
        <v/>
      </c>
      <c r="Q7" s="39" t="str">
        <f>IF(ISBLANK(Q$4),"",IF(Q$4="Total",SUM($B$7:P7),(SUMIFS(Input!$H$3:$H$987,Input!$E$3:$E$987,Working!$A7,Input!$I$3:$I$987,Working!Q$4))))</f>
        <v/>
      </c>
      <c r="R7" s="39" t="str">
        <f>IF(ISBLANK(R$4),"",IF(R$4="Total",SUM($B$7:Q7),(SUMIFS(Input!$H$3:$H$987,Input!$E$3:$E$987,Working!$A7,Input!$I$3:$I$987,Working!R$4))))</f>
        <v/>
      </c>
      <c r="S7" s="3"/>
      <c r="T7" s="3"/>
      <c r="U7" s="3"/>
      <c r="V7" s="3"/>
      <c r="X7" s="15" t="e" cm="1">
        <f t="array" ref="X7">IF(COUNTA(A7:R7)=0,"",IF(COUNTIFS(Lists!$D$2:$D$9,Y7),IF(INDEX(A7:R7,1,$W$5)&gt;0,1,0),2))</f>
        <v>#N/A</v>
      </c>
      <c r="Y7" s="35" t="s">
        <v>24</v>
      </c>
      <c r="Z7" s="3"/>
      <c r="AA7" s="3"/>
      <c r="AB7" s="3"/>
      <c r="AC7" s="3"/>
      <c r="AD7" s="3"/>
      <c r="AE7" s="3"/>
    </row>
    <row r="8" spans="1:34" x14ac:dyDescent="0.25">
      <c r="A8" s="32" t="s">
        <v>13</v>
      </c>
      <c r="B8" s="39" t="e" vm="1">
        <f>IF(ISBLANK(B$4),"",IF(B$4="Total",SUM(B8:B8),(SUMIFS(Input!$H$3:$H$987,Input!$E$3:$E$987,Working!$A8,Input!$I$3:$I$987,Working!B$4))))</f>
        <v>#VALUE!</v>
      </c>
      <c r="C8" s="39" t="str">
        <f>IF(ISBLANK(C$4),"",IF(C$4="Total",SUM($B$8:B8),(SUMIFS(Input!$H$3:$H$987,Input!$E$3:$E$987,Working!$A8,Input!$I$3:$I$987,Working!C$4))))</f>
        <v/>
      </c>
      <c r="D8" s="39" t="str">
        <f>IF(ISBLANK(D$4),"",IF(D$4="Total",SUM($B$8:C8),(SUMIFS(Input!$H$3:$H$987,Input!$E$3:$E$987,Working!$A8,Input!$I$3:$I$987,Working!D$4))))</f>
        <v/>
      </c>
      <c r="E8" s="39" t="str">
        <f>IF(ISBLANK(E$4),"",IF(E$4="Total",SUM($B$8:D8),(SUMIFS(Input!$H$3:$H$987,Input!$E$3:$E$987,Working!$A8,Input!$I$3:$I$987,Working!E$4))))</f>
        <v/>
      </c>
      <c r="F8" s="39" t="str">
        <f>IF(ISBLANK(F$4),"",IF(F$4="Total",SUM($B$8:E8),(SUMIFS(Input!$H$3:$H$987,Input!$E$3:$E$987,Working!$A8,Input!$I$3:$I$987,Working!F$4))))</f>
        <v/>
      </c>
      <c r="G8" s="39" t="str">
        <f>IF(ISBLANK(G$4),"",IF(G$4="Total",SUM($B$8:F8),(SUMIFS(Input!$H$3:$H$987,Input!$E$3:$E$987,Working!$A8,Input!$I$3:$I$987,Working!G$4))))</f>
        <v/>
      </c>
      <c r="H8" s="39" t="str">
        <f>IF(ISBLANK(H$4),"",IF(H$4="Total",SUM($B$8:G8),(SUMIFS(Input!$H$3:$H$987,Input!$E$3:$E$987,Working!$A8,Input!$I$3:$I$987,Working!H$4))))</f>
        <v/>
      </c>
      <c r="I8" s="39" t="str">
        <f>IF(ISBLANK(I$4),"",IF(I$4="Total",SUM($B$8:H8),(SUMIFS(Input!$H$3:$H$987,Input!$E$3:$E$987,Working!$A8,Input!$I$3:$I$987,Working!I$4))))</f>
        <v/>
      </c>
      <c r="J8" s="39" t="str">
        <f>IF(ISBLANK(J$4),"",IF(J$4="Total",SUM($B$8:I8),(SUMIFS(Input!$H$3:$H$987,Input!$E$3:$E$987,Working!$A8,Input!$I$3:$I$987,Working!J$4))))</f>
        <v/>
      </c>
      <c r="K8" s="39" t="str">
        <f>IF(ISBLANK(K$4),"",IF(K$4="Total",SUM($B$8:J8),(SUMIFS(Input!$H$3:$H$987,Input!$E$3:$E$987,Working!$A8,Input!$I$3:$I$987,Working!K$4))))</f>
        <v/>
      </c>
      <c r="L8" s="39" t="str">
        <f>IF(ISBLANK(L$4),"",IF(L$4="Total",SUM($B$8:K8),(SUMIFS(Input!$H$3:$H$987,Input!$E$3:$E$987,Working!$A8,Input!$I$3:$I$987,Working!L$4))))</f>
        <v/>
      </c>
      <c r="M8" s="39" t="str">
        <f>IF(ISBLANK(M$4),"",IF(M$4="Total",SUM($B$8:L8),(SUMIFS(Input!$H$3:$H$987,Input!$E$3:$E$987,Working!$A8,Input!$I$3:$I$987,Working!M$4))))</f>
        <v/>
      </c>
      <c r="N8" s="39" t="str">
        <f>IF(ISBLANK(N$4),"",IF(N$4="Total",SUM($B$8:M8),(SUMIFS(Input!$H$3:$H$987,Input!$E$3:$E$987,Working!$A8,Input!$I$3:$I$987,Working!N$4))))</f>
        <v/>
      </c>
      <c r="O8" s="39" t="str">
        <f>IF(ISBLANK(O$4),"",IF(O$4="Total",SUM($B$8:N8),(SUMIFS(Input!$H$3:$H$987,Input!$E$3:$E$987,Working!$A8,Input!$I$3:$I$987,Working!O$4))))</f>
        <v/>
      </c>
      <c r="P8" s="39" t="str">
        <f>IF(ISBLANK(P$4),"",IF(P$4="Total",SUM($B$8:O8),(SUMIFS(Input!$H$3:$H$987,Input!$E$3:$E$987,Working!$A8,Input!$I$3:$I$987,Working!P$4))))</f>
        <v/>
      </c>
      <c r="Q8" s="39" t="str">
        <f>IF(ISBLANK(Q$4),"",IF(Q$4="Total",SUM($B$8:P8),(SUMIFS(Input!$H$3:$H$987,Input!$E$3:$E$987,Working!$A8,Input!$I$3:$I$987,Working!Q$4))))</f>
        <v/>
      </c>
      <c r="R8" s="39" t="str">
        <f>IF(ISBLANK(R$4),"",IF(R$4="Total",SUM($B$8:Q8),(SUMIFS(Input!$H$3:$H$987,Input!$E$3:$E$987,Working!$A8,Input!$I$3:$I$987,Working!R$4))))</f>
        <v/>
      </c>
      <c r="S8" s="3"/>
      <c r="T8" s="3"/>
      <c r="U8" s="3"/>
      <c r="V8" s="3"/>
      <c r="X8" s="15" t="e" cm="1">
        <f t="array" ref="X8">IF(COUNTA(A8:R8)=0,"",IF(COUNTIFS(Lists!$D$2:$D$9,Y8),IF(INDEX(A8:R8,1,$W$5)&gt;0,1,0),2))</f>
        <v>#N/A</v>
      </c>
      <c r="Y8" s="35" t="s">
        <v>25</v>
      </c>
      <c r="Z8" s="3"/>
      <c r="AA8" s="3"/>
      <c r="AB8" s="3"/>
      <c r="AC8" s="3"/>
      <c r="AD8" s="3"/>
      <c r="AE8" s="3"/>
    </row>
    <row r="9" spans="1:34" x14ac:dyDescent="0.25">
      <c r="A9" s="32" t="s">
        <v>14</v>
      </c>
      <c r="B9" s="39" t="e" vm="1">
        <f>IF(ISBLANK(B$4),"",IF(B$4="Total",SUM(B9:B9),(SUMIFS(Input!$H$3:$H$987,Input!$E$3:$E$987,Working!$A9,Input!$I$3:$I$987,Working!B$4))))</f>
        <v>#VALUE!</v>
      </c>
      <c r="C9" s="39" t="str">
        <f>IF(ISBLANK(C$4),"",IF(C$4="Total",SUM($B$9:B9),(SUMIFS(Input!$H$3:$H$987,Input!$E$3:$E$987,Working!$A9,Input!$I$3:$I$987,Working!C$4))))</f>
        <v/>
      </c>
      <c r="D9" s="39" t="str">
        <f>IF(ISBLANK(D$4),"",IF(D$4="Total",SUM($B$9:C9),(SUMIFS(Input!$H$3:$H$987,Input!$E$3:$E$987,Working!$A9,Input!$I$3:$I$987,Working!D$4))))</f>
        <v/>
      </c>
      <c r="E9" s="39" t="str">
        <f>IF(ISBLANK(E$4),"",IF(E$4="Total",SUM($B$9:D9),(SUMIFS(Input!$H$3:$H$987,Input!$E$3:$E$987,Working!$A9,Input!$I$3:$I$987,Working!E$4))))</f>
        <v/>
      </c>
      <c r="F9" s="39" t="str">
        <f>IF(ISBLANK(F$4),"",IF(F$4="Total",SUM($B$9:E9),(SUMIFS(Input!$H$3:$H$987,Input!$E$3:$E$987,Working!$A9,Input!$I$3:$I$987,Working!F$4))))</f>
        <v/>
      </c>
      <c r="G9" s="39" t="str">
        <f>IF(ISBLANK(G$4),"",IF(G$4="Total",SUM($B$9:F9),(SUMIFS(Input!$H$3:$H$987,Input!$E$3:$E$987,Working!$A9,Input!$I$3:$I$987,Working!G$4))))</f>
        <v/>
      </c>
      <c r="H9" s="39" t="str">
        <f>IF(ISBLANK(H$4),"",IF(H$4="Total",SUM($B$9:G9),(SUMIFS(Input!$H$3:$H$987,Input!$E$3:$E$987,Working!$A9,Input!$I$3:$I$987,Working!H$4))))</f>
        <v/>
      </c>
      <c r="I9" s="39" t="str">
        <f>IF(ISBLANK(I$4),"",IF(I$4="Total",SUM($B$9:H9),(SUMIFS(Input!$H$3:$H$987,Input!$E$3:$E$987,Working!$A9,Input!$I$3:$I$987,Working!I$4))))</f>
        <v/>
      </c>
      <c r="J9" s="39" t="str">
        <f>IF(ISBLANK(J$4),"",IF(J$4="Total",SUM($B$9:I9),(SUMIFS(Input!$H$3:$H$987,Input!$E$3:$E$987,Working!$A9,Input!$I$3:$I$987,Working!J$4))))</f>
        <v/>
      </c>
      <c r="K9" s="39" t="str">
        <f>IF(ISBLANK(K$4),"",IF(K$4="Total",SUM($B$9:J9),(SUMIFS(Input!$H$3:$H$987,Input!$E$3:$E$987,Working!$A9,Input!$I$3:$I$987,Working!K$4))))</f>
        <v/>
      </c>
      <c r="L9" s="39" t="str">
        <f>IF(ISBLANK(L$4),"",IF(L$4="Total",SUM($B$9:K9),(SUMIFS(Input!$H$3:$H$987,Input!$E$3:$E$987,Working!$A9,Input!$I$3:$I$987,Working!L$4))))</f>
        <v/>
      </c>
      <c r="M9" s="39" t="str">
        <f>IF(ISBLANK(M$4),"",IF(M$4="Total",SUM($B$9:L9),(SUMIFS(Input!$H$3:$H$987,Input!$E$3:$E$987,Working!$A9,Input!$I$3:$I$987,Working!M$4))))</f>
        <v/>
      </c>
      <c r="N9" s="39" t="str">
        <f>IF(ISBLANK(N$4),"",IF(N$4="Total",SUM($B$9:M9),(SUMIFS(Input!$H$3:$H$987,Input!$E$3:$E$987,Working!$A9,Input!$I$3:$I$987,Working!N$4))))</f>
        <v/>
      </c>
      <c r="O9" s="39" t="str">
        <f>IF(ISBLANK(O$4),"",IF(O$4="Total",SUM($B$9:N9),(SUMIFS(Input!$H$3:$H$987,Input!$E$3:$E$987,Working!$A9,Input!$I$3:$I$987,Working!O$4))))</f>
        <v/>
      </c>
      <c r="P9" s="39" t="str">
        <f>IF(ISBLANK(P$4),"",IF(P$4="Total",SUM($B$9:O9),(SUMIFS(Input!$H$3:$H$987,Input!$E$3:$E$987,Working!$A9,Input!$I$3:$I$987,Working!P$4))))</f>
        <v/>
      </c>
      <c r="Q9" s="39" t="str">
        <f>IF(ISBLANK(Q$4),"",IF(Q$4="Total",SUM($B$9:P9),(SUMIFS(Input!$H$3:$H$987,Input!$E$3:$E$987,Working!$A9,Input!$I$3:$I$987,Working!Q$4))))</f>
        <v/>
      </c>
      <c r="R9" s="39" t="str">
        <f>IF(ISBLANK(R$4),"",IF(R$4="Total",SUM($B$9:Q9),(SUMIFS(Input!$H$3:$H$987,Input!$E$3:$E$987,Working!$A9,Input!$I$3:$I$987,Working!R$4))))</f>
        <v/>
      </c>
      <c r="S9" s="3"/>
      <c r="T9" s="3"/>
      <c r="U9" s="3"/>
      <c r="V9" s="3"/>
      <c r="X9" s="15" t="e" cm="1">
        <f t="array" ref="X9">IF(COUNTA(A9:R9)=0,"",IF(COUNTIFS(Lists!$D$2:$D$9,Y9),IF(INDEX(A9:R9,1,$W$5)&gt;0,1,0),2))</f>
        <v>#N/A</v>
      </c>
      <c r="Y9" s="35" t="s">
        <v>26</v>
      </c>
      <c r="Z9" s="3"/>
      <c r="AA9" s="3"/>
      <c r="AB9" s="3"/>
      <c r="AC9" s="3"/>
      <c r="AD9" s="3"/>
      <c r="AE9" s="3"/>
    </row>
    <row r="10" spans="1:34" x14ac:dyDescent="0.25">
      <c r="A10" s="32" t="s">
        <v>15</v>
      </c>
      <c r="B10" s="39" t="e" vm="1">
        <f>IF(ISBLANK(B$4),"",IF(B$4="Total",SUM(B10:B10),(SUMIFS(Input!$H$3:$H$987,Input!$E$3:$E$987,Working!$A10,Input!$I$3:$I$987,Working!B$4))))</f>
        <v>#VALUE!</v>
      </c>
      <c r="C10" s="39" t="str">
        <f>IF(ISBLANK(C$4),"",IF(C$4="Total",SUM($B$10:B10),(SUMIFS(Input!$H$3:$H$987,Input!$E$3:$E$987,Working!$A10,Input!$I$3:$I$987,Working!C$4))))</f>
        <v/>
      </c>
      <c r="D10" s="39" t="str">
        <f>IF(ISBLANK(D$4),"",IF(D$4="Total",SUM($B$10:C10),(SUMIFS(Input!$H$3:$H$987,Input!$E$3:$E$987,Working!$A10,Input!$I$3:$I$987,Working!D$4))))</f>
        <v/>
      </c>
      <c r="E10" s="39" t="str">
        <f>IF(ISBLANK(E$4),"",IF(E$4="Total",SUM($B$10:D10),(SUMIFS(Input!$H$3:$H$987,Input!$E$3:$E$987,Working!$A10,Input!$I$3:$I$987,Working!E$4))))</f>
        <v/>
      </c>
      <c r="F10" s="39" t="str">
        <f>IF(ISBLANK(F$4),"",IF(F$4="Total",SUM($B$10:E10),(SUMIFS(Input!$H$3:$H$987,Input!$E$3:$E$987,Working!$A10,Input!$I$3:$I$987,Working!F$4))))</f>
        <v/>
      </c>
      <c r="G10" s="39" t="str">
        <f>IF(ISBLANK(G$4),"",IF(G$4="Total",SUM($B$10:F10),(SUMIFS(Input!$H$3:$H$987,Input!$E$3:$E$987,Working!$A10,Input!$I$3:$I$987,Working!G$4))))</f>
        <v/>
      </c>
      <c r="H10" s="39" t="str">
        <f>IF(ISBLANK(H$4),"",IF(H$4="Total",SUM($B$10:G10),(SUMIFS(Input!$H$3:$H$987,Input!$E$3:$E$987,Working!$A10,Input!$I$3:$I$987,Working!H$4))))</f>
        <v/>
      </c>
      <c r="I10" s="39" t="str">
        <f>IF(ISBLANK(I$4),"",IF(I$4="Total",SUM($B$10:H10),(SUMIFS(Input!$H$3:$H$987,Input!$E$3:$E$987,Working!$A10,Input!$I$3:$I$987,Working!I$4))))</f>
        <v/>
      </c>
      <c r="J10" s="39" t="str">
        <f>IF(ISBLANK(J$4),"",IF(J$4="Total",SUM($B$10:I10),(SUMIFS(Input!$H$3:$H$987,Input!$E$3:$E$987,Working!$A10,Input!$I$3:$I$987,Working!J$4))))</f>
        <v/>
      </c>
      <c r="K10" s="39" t="str">
        <f>IF(ISBLANK(K$4),"",IF(K$4="Total",SUM($B$10:J10),(SUMIFS(Input!$H$3:$H$987,Input!$E$3:$E$987,Working!$A10,Input!$I$3:$I$987,Working!K$4))))</f>
        <v/>
      </c>
      <c r="L10" s="39" t="str">
        <f>IF(ISBLANK(L$4),"",IF(L$4="Total",SUM($B$10:K10),(SUMIFS(Input!$H$3:$H$987,Input!$E$3:$E$987,Working!$A10,Input!$I$3:$I$987,Working!L$4))))</f>
        <v/>
      </c>
      <c r="M10" s="39" t="str">
        <f>IF(ISBLANK(M$4),"",IF(M$4="Total",SUM($B$10:L10),(SUMIFS(Input!$H$3:$H$987,Input!$E$3:$E$987,Working!$A10,Input!$I$3:$I$987,Working!M$4))))</f>
        <v/>
      </c>
      <c r="N10" s="39" t="str">
        <f>IF(ISBLANK(N$4),"",IF(N$4="Total",SUM($B$10:M10),(SUMIFS(Input!$H$3:$H$987,Input!$E$3:$E$987,Working!$A10,Input!$I$3:$I$987,Working!N$4))))</f>
        <v/>
      </c>
      <c r="O10" s="39" t="str">
        <f>IF(ISBLANK(O$4),"",IF(O$4="Total",SUM($B$10:N10),(SUMIFS(Input!$H$3:$H$987,Input!$E$3:$E$987,Working!$A10,Input!$I$3:$I$987,Working!O$4))))</f>
        <v/>
      </c>
      <c r="P10" s="39" t="str">
        <f>IF(ISBLANK(P$4),"",IF(P$4="Total",SUM($B$10:O10),(SUMIFS(Input!$H$3:$H$987,Input!$E$3:$E$987,Working!$A10,Input!$I$3:$I$987,Working!P$4))))</f>
        <v/>
      </c>
      <c r="Q10" s="39" t="str">
        <f>IF(ISBLANK(Q$4),"",IF(Q$4="Total",SUM($B$10:P10),(SUMIFS(Input!$H$3:$H$987,Input!$E$3:$E$987,Working!$A10,Input!$I$3:$I$987,Working!Q$4))))</f>
        <v/>
      </c>
      <c r="R10" s="39" t="str">
        <f>IF(ISBLANK(R$4),"",IF(R$4="Total",SUM($B$10:Q10),(SUMIFS(Input!$H$3:$H$987,Input!$E$3:$E$987,Working!$A10,Input!$I$3:$I$987,Working!R$4))))</f>
        <v/>
      </c>
      <c r="S10" s="3"/>
      <c r="T10" s="3"/>
      <c r="U10" s="3"/>
      <c r="V10" s="3"/>
      <c r="X10" s="15" t="e" cm="1">
        <f t="array" ref="X10">IF(COUNTA(A10:R10)=0,"",IF(COUNTIFS(Lists!$D$2:$D$9,Y10),IF(INDEX(A10:R10,1,$W$5)&gt;0,1,0),2))</f>
        <v>#N/A</v>
      </c>
      <c r="Y10" s="35" t="s">
        <v>27</v>
      </c>
      <c r="Z10" s="3"/>
      <c r="AA10" s="3"/>
      <c r="AB10" s="3"/>
      <c r="AC10" s="3"/>
      <c r="AD10" s="3"/>
      <c r="AE10" s="3"/>
    </row>
    <row r="11" spans="1:34" x14ac:dyDescent="0.25">
      <c r="A11" s="32" t="s">
        <v>16</v>
      </c>
      <c r="B11" s="39" t="e" vm="1">
        <f>IF(ISBLANK(B$4),"",IF(B$4="Total",SUM(B11:B11),(SUMIFS(Input!$H$3:$H$987,Input!$E$3:$E$987,Working!$A11,Input!$I$3:$I$987,Working!B$4))))</f>
        <v>#VALUE!</v>
      </c>
      <c r="C11" s="39" t="str">
        <f>IF(ISBLANK(C$4),"",IF(C$4="Total",SUM($B$11:B11),(SUMIFS(Input!$H$3:$H$987,Input!$E$3:$E$987,Working!$A11,Input!$I$3:$I$987,Working!C$4))))</f>
        <v/>
      </c>
      <c r="D11" s="39" t="str">
        <f>IF(ISBLANK(D$4),"",IF(D$4="Total",SUM($B$11:C11),(SUMIFS(Input!$H$3:$H$987,Input!$E$3:$E$987,Working!$A11,Input!$I$3:$I$987,Working!D$4))))</f>
        <v/>
      </c>
      <c r="E11" s="39" t="str">
        <f>IF(ISBLANK(E$4),"",IF(E$4="Total",SUM($B$11:D11),(SUMIFS(Input!$H$3:$H$987,Input!$E$3:$E$987,Working!$A11,Input!$I$3:$I$987,Working!E$4))))</f>
        <v/>
      </c>
      <c r="F11" s="39" t="str">
        <f>IF(ISBLANK(F$4),"",IF(F$4="Total",SUM($B$11:E11),(SUMIFS(Input!$H$3:$H$987,Input!$E$3:$E$987,Working!$A11,Input!$I$3:$I$987,Working!F$4))))</f>
        <v/>
      </c>
      <c r="G11" s="39" t="str">
        <f>IF(ISBLANK(G$4),"",IF(G$4="Total",SUM($B$11:F11),(SUMIFS(Input!$H$3:$H$987,Input!$E$3:$E$987,Working!$A11,Input!$I$3:$I$987,Working!G$4))))</f>
        <v/>
      </c>
      <c r="H11" s="39" t="str">
        <f>IF(ISBLANK(H$4),"",IF(H$4="Total",SUM($B$11:G11),(SUMIFS(Input!$H$3:$H$987,Input!$E$3:$E$987,Working!$A11,Input!$I$3:$I$987,Working!H$4))))</f>
        <v/>
      </c>
      <c r="I11" s="39" t="str">
        <f>IF(ISBLANK(I$4),"",IF(I$4="Total",SUM($B$11:H11),(SUMIFS(Input!$H$3:$H$987,Input!$E$3:$E$987,Working!$A11,Input!$I$3:$I$987,Working!I$4))))</f>
        <v/>
      </c>
      <c r="J11" s="39" t="str">
        <f>IF(ISBLANK(J$4),"",IF(J$4="Total",SUM($B$11:I11),(SUMIFS(Input!$H$3:$H$987,Input!$E$3:$E$987,Working!$A11,Input!$I$3:$I$987,Working!J$4))))</f>
        <v/>
      </c>
      <c r="K11" s="39" t="str">
        <f>IF(ISBLANK(K$4),"",IF(K$4="Total",SUM($B$11:J11),(SUMIFS(Input!$H$3:$H$987,Input!$E$3:$E$987,Working!$A11,Input!$I$3:$I$987,Working!K$4))))</f>
        <v/>
      </c>
      <c r="L11" s="39" t="str">
        <f>IF(ISBLANK(L$4),"",IF(L$4="Total",SUM($B$11:K11),(SUMIFS(Input!$H$3:$H$987,Input!$E$3:$E$987,Working!$A11,Input!$I$3:$I$987,Working!L$4))))</f>
        <v/>
      </c>
      <c r="M11" s="39" t="str">
        <f>IF(ISBLANK(M$4),"",IF(M$4="Total",SUM($B$11:L11),(SUMIFS(Input!$H$3:$H$987,Input!$E$3:$E$987,Working!$A11,Input!$I$3:$I$987,Working!M$4))))</f>
        <v/>
      </c>
      <c r="N11" s="39" t="str">
        <f>IF(ISBLANK(N$4),"",IF(N$4="Total",SUM($B$11:M11),(SUMIFS(Input!$H$3:$H$987,Input!$E$3:$E$987,Working!$A11,Input!$I$3:$I$987,Working!N$4))))</f>
        <v/>
      </c>
      <c r="O11" s="39" t="str">
        <f>IF(ISBLANK(O$4),"",IF(O$4="Total",SUM($B$11:N11),(SUMIFS(Input!$H$3:$H$987,Input!$E$3:$E$987,Working!$A11,Input!$I$3:$I$987,Working!O$4))))</f>
        <v/>
      </c>
      <c r="P11" s="39" t="str">
        <f>IF(ISBLANK(P$4),"",IF(P$4="Total",SUM($B$11:O11),(SUMIFS(Input!$H$3:$H$987,Input!$E$3:$E$987,Working!$A11,Input!$I$3:$I$987,Working!P$4))))</f>
        <v/>
      </c>
      <c r="Q11" s="39" t="str">
        <f>IF(ISBLANK(Q$4),"",IF(Q$4="Total",SUM($B$11:P11),(SUMIFS(Input!$H$3:$H$987,Input!$E$3:$E$987,Working!$A11,Input!$I$3:$I$987,Working!Q$4))))</f>
        <v/>
      </c>
      <c r="R11" s="39" t="str">
        <f>IF(ISBLANK(R$4),"",IF(R$4="Total",SUM($B$11:Q11),(SUMIFS(Input!$H$3:$H$987,Input!$E$3:$E$987,Working!$A11,Input!$I$3:$I$987,Working!R$4))))</f>
        <v/>
      </c>
      <c r="S11" s="3"/>
      <c r="T11" s="3"/>
      <c r="U11" s="3"/>
      <c r="V11" s="3"/>
      <c r="X11" s="15" t="e" cm="1">
        <f t="array" ref="X11">IF(COUNTA(A11:R11)=0,"",IF(COUNTIFS(Lists!$D$2:$D$9,Y11),IF(INDEX(A11:R11,1,$W$5)&gt;0,1,0),2))</f>
        <v>#N/A</v>
      </c>
      <c r="Y11" s="35" t="s">
        <v>28</v>
      </c>
      <c r="Z11" s="3"/>
      <c r="AA11" s="3"/>
      <c r="AB11" s="3"/>
      <c r="AC11" s="3"/>
      <c r="AD11" s="3"/>
      <c r="AE11" s="3"/>
    </row>
    <row r="12" spans="1:34" x14ac:dyDescent="0.25">
      <c r="A12" s="32" t="s">
        <v>12</v>
      </c>
      <c r="B12" s="39" t="e" vm="1">
        <f>IF(ISBLANK(B$4),"",IF(B$4="Total",SUM(B12:B12),(SUMIFS(Input!$H$3:$H$987,Input!$E$3:$E$987,Working!$A12,Input!$I$3:$I$987,Working!B$4))))</f>
        <v>#VALUE!</v>
      </c>
      <c r="C12" s="39" t="str">
        <f>IF(ISBLANK(C$4),"",IF(C$4="Total",SUM($B$12:B12),(SUMIFS(Input!$H$3:$H$987,Input!$E$3:$E$987,Working!$A12,Input!$I$3:$I$987,Working!C$4))))</f>
        <v/>
      </c>
      <c r="D12" s="39" t="str">
        <f>IF(ISBLANK(D$4),"",IF(D$4="Total",SUM($B$12:C12),(SUMIFS(Input!$H$3:$H$987,Input!$E$3:$E$987,Working!$A12,Input!$I$3:$I$987,Working!D$4))))</f>
        <v/>
      </c>
      <c r="E12" s="39" t="str">
        <f>IF(ISBLANK(E$4),"",IF(E$4="Total",SUM($B$12:D12),(SUMIFS(Input!$H$3:$H$987,Input!$E$3:$E$987,Working!$A12,Input!$I$3:$I$987,Working!E$4))))</f>
        <v/>
      </c>
      <c r="F12" s="39" t="str">
        <f>IF(ISBLANK(F$4),"",IF(F$4="Total",SUM($B$12:E12),(SUMIFS(Input!$H$3:$H$987,Input!$E$3:$E$987,Working!$A12,Input!$I$3:$I$987,Working!F$4))))</f>
        <v/>
      </c>
      <c r="G12" s="39" t="str">
        <f>IF(ISBLANK(G$4),"",IF(G$4="Total",SUM($B$12:F12),(SUMIFS(Input!$H$3:$H$987,Input!$E$3:$E$987,Working!$A12,Input!$I$3:$I$987,Working!G$4))))</f>
        <v/>
      </c>
      <c r="H12" s="39" t="str">
        <f>IF(ISBLANK(H$4),"",IF(H$4="Total",SUM($B$12:G12),(SUMIFS(Input!$H$3:$H$987,Input!$E$3:$E$987,Working!$A12,Input!$I$3:$I$987,Working!H$4))))</f>
        <v/>
      </c>
      <c r="I12" s="39" t="str">
        <f>IF(ISBLANK(I$4),"",IF(I$4="Total",SUM($B$12:H12),(SUMIFS(Input!$H$3:$H$987,Input!$E$3:$E$987,Working!$A12,Input!$I$3:$I$987,Working!I$4))))</f>
        <v/>
      </c>
      <c r="J12" s="39" t="str">
        <f>IF(ISBLANK(J$4),"",IF(J$4="Total",SUM($B$12:I12),(SUMIFS(Input!$H$3:$H$987,Input!$E$3:$E$987,Working!$A12,Input!$I$3:$I$987,Working!J$4))))</f>
        <v/>
      </c>
      <c r="K12" s="39" t="str">
        <f>IF(ISBLANK(K$4),"",IF(K$4="Total",SUM($B$12:J12),(SUMIFS(Input!$H$3:$H$987,Input!$E$3:$E$987,Working!$A12,Input!$I$3:$I$987,Working!K$4))))</f>
        <v/>
      </c>
      <c r="L12" s="39" t="str">
        <f>IF(ISBLANK(L$4),"",IF(L$4="Total",SUM($B$12:K12),(SUMIFS(Input!$H$3:$H$987,Input!$E$3:$E$987,Working!$A12,Input!$I$3:$I$987,Working!L$4))))</f>
        <v/>
      </c>
      <c r="M12" s="39" t="str">
        <f>IF(ISBLANK(M$4),"",IF(M$4="Total",SUM($B$12:L12),(SUMIFS(Input!$H$3:$H$987,Input!$E$3:$E$987,Working!$A12,Input!$I$3:$I$987,Working!M$4))))</f>
        <v/>
      </c>
      <c r="N12" s="39" t="str">
        <f>IF(ISBLANK(N$4),"",IF(N$4="Total",SUM($B$12:M12),(SUMIFS(Input!$H$3:$H$987,Input!$E$3:$E$987,Working!$A12,Input!$I$3:$I$987,Working!N$4))))</f>
        <v/>
      </c>
      <c r="O12" s="39" t="str">
        <f>IF(ISBLANK(O$4),"",IF(O$4="Total",SUM($B$12:N12),(SUMIFS(Input!$H$3:$H$987,Input!$E$3:$E$987,Working!$A12,Input!$I$3:$I$987,Working!O$4))))</f>
        <v/>
      </c>
      <c r="P12" s="39" t="str">
        <f>IF(ISBLANK(P$4),"",IF(P$4="Total",SUM($B$12:O12),(SUMIFS(Input!$H$3:$H$987,Input!$E$3:$E$987,Working!$A12,Input!$I$3:$I$987,Working!P$4))))</f>
        <v/>
      </c>
      <c r="Q12" s="39" t="str">
        <f>IF(ISBLANK(Q$4),"",IF(Q$4="Total",SUM($B$12:P12),(SUMIFS(Input!$H$3:$H$987,Input!$E$3:$E$987,Working!$A12,Input!$I$3:$I$987,Working!Q$4))))</f>
        <v/>
      </c>
      <c r="R12" s="39" t="str">
        <f>IF(ISBLANK(R$4),"",IF(R$4="Total",SUM($B$12:Q12),(SUMIFS(Input!$H$3:$H$987,Input!$E$3:$E$987,Working!$A12,Input!$I$3:$I$987,Working!R$4))))</f>
        <v/>
      </c>
      <c r="S12" s="3"/>
      <c r="T12" s="3"/>
      <c r="U12" s="3"/>
      <c r="V12" s="3"/>
      <c r="X12" s="15" t="e" cm="1">
        <f t="array" ref="X12">IF(COUNTA(A12:R12)=0,"",IF(COUNTIFS(Lists!$D$2:$D$9,Y12),IF(INDEX(A12:R12,1,$W$5)&gt;0,1,0),2))</f>
        <v>#N/A</v>
      </c>
      <c r="Y12" s="35" t="s">
        <v>29</v>
      </c>
      <c r="Z12" s="3"/>
      <c r="AA12" s="3"/>
      <c r="AB12" s="3"/>
      <c r="AC12" s="3"/>
      <c r="AD12" s="3"/>
      <c r="AE12" s="3"/>
    </row>
    <row r="13" spans="1:34" x14ac:dyDescent="0.25">
      <c r="A13" s="32" t="s">
        <v>18</v>
      </c>
      <c r="B13" s="39" t="e" vm="1">
        <f>IF(ISBLANK(B$4),"",IF(B$4="Total",SUM(B13:B13),(SUMIFS(Input!$H$3:$H$987,Input!$E$3:$E$987,Working!$A13,Input!$I$3:$I$987,Working!B$4))))</f>
        <v>#VALUE!</v>
      </c>
      <c r="C13" s="39" t="str">
        <f>IF(ISBLANK(C$4),"",IF(C$4="Total",SUM($B$13:B13),(SUMIFS(Input!$H$3:$H$987,Input!$E$3:$E$987,Working!$A13,Input!$I$3:$I$987,Working!C$4))))</f>
        <v/>
      </c>
      <c r="D13" s="39" t="str">
        <f>IF(ISBLANK(D$4),"",IF(D$4="Total",SUM($B$13:C13),(SUMIFS(Input!$H$3:$H$987,Input!$E$3:$E$987,Working!$A13,Input!$I$3:$I$987,Working!D$4))))</f>
        <v/>
      </c>
      <c r="E13" s="39" t="str">
        <f>IF(ISBLANK(E$4),"",IF(E$4="Total",SUM($B$13:D13),(SUMIFS(Input!$H$3:$H$987,Input!$E$3:$E$987,Working!$A13,Input!$I$3:$I$987,Working!E$4))))</f>
        <v/>
      </c>
      <c r="F13" s="39" t="str">
        <f>IF(ISBLANK(F$4),"",IF(F$4="Total",SUM($B$13:E13),(SUMIFS(Input!$H$3:$H$987,Input!$E$3:$E$987,Working!$A13,Input!$I$3:$I$987,Working!F$4))))</f>
        <v/>
      </c>
      <c r="G13" s="39" t="str">
        <f>IF(ISBLANK(G$4),"",IF(G$4="Total",SUM($B$13:F13),(SUMIFS(Input!$H$3:$H$987,Input!$E$3:$E$987,Working!$A13,Input!$I$3:$I$987,Working!G$4))))</f>
        <v/>
      </c>
      <c r="H13" s="39" t="str">
        <f>IF(ISBLANK(H$4),"",IF(H$4="Total",SUM($B$13:G13),(SUMIFS(Input!$H$3:$H$987,Input!$E$3:$E$987,Working!$A13,Input!$I$3:$I$987,Working!H$4))))</f>
        <v/>
      </c>
      <c r="I13" s="39" t="str">
        <f>IF(ISBLANK(I$4),"",IF(I$4="Total",SUM($B$13:H13),(SUMIFS(Input!$H$3:$H$987,Input!$E$3:$E$987,Working!$A13,Input!$I$3:$I$987,Working!I$4))))</f>
        <v/>
      </c>
      <c r="J13" s="39" t="str">
        <f>IF(ISBLANK(J$4),"",IF(J$4="Total",SUM($B$13:I13),(SUMIFS(Input!$H$3:$H$987,Input!$E$3:$E$987,Working!$A13,Input!$I$3:$I$987,Working!J$4))))</f>
        <v/>
      </c>
      <c r="K13" s="39" t="str">
        <f>IF(ISBLANK(K$4),"",IF(K$4="Total",SUM($B$13:J13),(SUMIFS(Input!$H$3:$H$987,Input!$E$3:$E$987,Working!$A13,Input!$I$3:$I$987,Working!K$4))))</f>
        <v/>
      </c>
      <c r="L13" s="39" t="str">
        <f>IF(ISBLANK(L$4),"",IF(L$4="Total",SUM($B$13:K13),(SUMIFS(Input!$H$3:$H$987,Input!$E$3:$E$987,Working!$A13,Input!$I$3:$I$987,Working!L$4))))</f>
        <v/>
      </c>
      <c r="M13" s="39" t="str">
        <f>IF(ISBLANK(M$4),"",IF(M$4="Total",SUM($B$13:L13),(SUMIFS(Input!$H$3:$H$987,Input!$E$3:$E$987,Working!$A13,Input!$I$3:$I$987,Working!M$4))))</f>
        <v/>
      </c>
      <c r="N13" s="39" t="str">
        <f>IF(ISBLANK(N$4),"",IF(N$4="Total",SUM($B$13:M13),(SUMIFS(Input!$H$3:$H$987,Input!$E$3:$E$987,Working!$A13,Input!$I$3:$I$987,Working!N$4))))</f>
        <v/>
      </c>
      <c r="O13" s="39" t="str">
        <f>IF(ISBLANK(O$4),"",IF(O$4="Total",SUM($B$13:N13),(SUMIFS(Input!$H$3:$H$987,Input!$E$3:$E$987,Working!$A13,Input!$I$3:$I$987,Working!O$4))))</f>
        <v/>
      </c>
      <c r="P13" s="39" t="str">
        <f>IF(ISBLANK(P$4),"",IF(P$4="Total",SUM($B$13:O13),(SUMIFS(Input!$H$3:$H$987,Input!$E$3:$E$987,Working!$A13,Input!$I$3:$I$987,Working!P$4))))</f>
        <v/>
      </c>
      <c r="Q13" s="39" t="str">
        <f>IF(ISBLANK(Q$4),"",IF(Q$4="Total",SUM($B$13:P13),(SUMIFS(Input!$H$3:$H$987,Input!$E$3:$E$987,Working!$A13,Input!$I$3:$I$987,Working!Q$4))))</f>
        <v/>
      </c>
      <c r="R13" s="39" t="str">
        <f>IF(ISBLANK(R$4),"",IF(R$4="Total",SUM($B$13:Q13),(SUMIFS(Input!$H$3:$H$987,Input!$E$3:$E$987,Working!$A13,Input!$I$3:$I$987,Working!R$4))))</f>
        <v/>
      </c>
      <c r="S13" s="3"/>
      <c r="T13" s="3"/>
      <c r="U13" s="3"/>
      <c r="V13" s="3"/>
      <c r="X13" s="15" t="e" cm="1">
        <f t="array" ref="X13">IF(COUNTA(A13:R13)=0,"",IF(COUNTIFS(Lists!$D$2:$D$9,Y13),IF(INDEX(A13:R13,1,$W$5)&gt;0,1,0),2))</f>
        <v>#N/A</v>
      </c>
      <c r="Y13" s="35" t="s">
        <v>30</v>
      </c>
      <c r="Z13" s="3"/>
      <c r="AA13" s="3"/>
      <c r="AB13" s="3"/>
      <c r="AC13" s="3"/>
      <c r="AD13" s="3"/>
      <c r="AE13" s="3"/>
    </row>
    <row r="14" spans="1:34" x14ac:dyDescent="0.25">
      <c r="A14" s="32" t="s">
        <v>17</v>
      </c>
      <c r="B14" s="39" t="e" vm="1">
        <f>IF(ISBLANK(B$4),"",IF(B$4="Total",SUM(B14:B14),(SUMIFS(Input!$H$3:$H$987,Input!$E$3:$E$987,Working!$A14,Input!$I$3:$I$987,Working!B$4))))</f>
        <v>#VALUE!</v>
      </c>
      <c r="C14" s="39" t="str">
        <f>IF(ISBLANK(C$4),"",IF(C$4="Total",SUM($B$14:B14),(SUMIFS(Input!$H$3:$H$987,Input!$E$3:$E$987,Working!$A14,Input!$I$3:$I$987,Working!C$4))))</f>
        <v/>
      </c>
      <c r="D14" s="39" t="str">
        <f>IF(ISBLANK(D$4),"",IF(D$4="Total",SUM($B$14:C14),(SUMIFS(Input!$H$3:$H$987,Input!$E$3:$E$987,Working!$A14,Input!$I$3:$I$987,Working!D$4))))</f>
        <v/>
      </c>
      <c r="E14" s="39" t="str">
        <f>IF(ISBLANK(E$4),"",IF(E$4="Total",SUM($B$14:D14),(SUMIFS(Input!$H$3:$H$987,Input!$E$3:$E$987,Working!$A14,Input!$I$3:$I$987,Working!E$4))))</f>
        <v/>
      </c>
      <c r="F14" s="39" t="str">
        <f>IF(ISBLANK(F$4),"",IF(F$4="Total",SUM($B$14:E14),(SUMIFS(Input!$H$3:$H$987,Input!$E$3:$E$987,Working!$A14,Input!$I$3:$I$987,Working!F$4))))</f>
        <v/>
      </c>
      <c r="G14" s="39" t="str">
        <f>IF(ISBLANK(G$4),"",IF(G$4="Total",SUM($B$14:F14),(SUMIFS(Input!$H$3:$H$987,Input!$E$3:$E$987,Working!$A14,Input!$I$3:$I$987,Working!G$4))))</f>
        <v/>
      </c>
      <c r="H14" s="39" t="str">
        <f>IF(ISBLANK(H$4),"",IF(H$4="Total",SUM($B$14:G14),(SUMIFS(Input!$H$3:$H$987,Input!$E$3:$E$987,Working!$A14,Input!$I$3:$I$987,Working!H$4))))</f>
        <v/>
      </c>
      <c r="I14" s="39" t="str">
        <f>IF(ISBLANK(I$4),"",IF(I$4="Total",SUM($B$14:H14),(SUMIFS(Input!$H$3:$H$987,Input!$E$3:$E$987,Working!$A14,Input!$I$3:$I$987,Working!I$4))))</f>
        <v/>
      </c>
      <c r="J14" s="39" t="str">
        <f>IF(ISBLANK(J$4),"",IF(J$4="Total",SUM($B$14:I14),(SUMIFS(Input!$H$3:$H$987,Input!$E$3:$E$987,Working!$A14,Input!$I$3:$I$987,Working!J$4))))</f>
        <v/>
      </c>
      <c r="K14" s="39" t="str">
        <f>IF(ISBLANK(K$4),"",IF(K$4="Total",SUM($B$14:J14),(SUMIFS(Input!$H$3:$H$987,Input!$E$3:$E$987,Working!$A14,Input!$I$3:$I$987,Working!K$4))))</f>
        <v/>
      </c>
      <c r="L14" s="39" t="str">
        <f>IF(ISBLANK(L$4),"",IF(L$4="Total",SUM($B$14:K14),(SUMIFS(Input!$H$3:$H$987,Input!$E$3:$E$987,Working!$A14,Input!$I$3:$I$987,Working!L$4))))</f>
        <v/>
      </c>
      <c r="M14" s="39" t="str">
        <f>IF(ISBLANK(M$4),"",IF(M$4="Total",SUM($B$14:L14),(SUMIFS(Input!$H$3:$H$987,Input!$E$3:$E$987,Working!$A14,Input!$I$3:$I$987,Working!M$4))))</f>
        <v/>
      </c>
      <c r="N14" s="39" t="str">
        <f>IF(ISBLANK(N$4),"",IF(N$4="Total",SUM($B$14:M14),(SUMIFS(Input!$H$3:$H$987,Input!$E$3:$E$987,Working!$A14,Input!$I$3:$I$987,Working!N$4))))</f>
        <v/>
      </c>
      <c r="O14" s="39" t="str">
        <f>IF(ISBLANK(O$4),"",IF(O$4="Total",SUM($B$14:N14),(SUMIFS(Input!$H$3:$H$987,Input!$E$3:$E$987,Working!$A14,Input!$I$3:$I$987,Working!O$4))))</f>
        <v/>
      </c>
      <c r="P14" s="39" t="str">
        <f>IF(ISBLANK(P$4),"",IF(P$4="Total",SUM($B$14:O14),(SUMIFS(Input!$H$3:$H$987,Input!$E$3:$E$987,Working!$A14,Input!$I$3:$I$987,Working!P$4))))</f>
        <v/>
      </c>
      <c r="Q14" s="39" t="str">
        <f>IF(ISBLANK(Q$4),"",IF(Q$4="Total",SUM($B$14:P14),(SUMIFS(Input!$H$3:$H$987,Input!$E$3:$E$987,Working!$A14,Input!$I$3:$I$987,Working!Q$4))))</f>
        <v/>
      </c>
      <c r="R14" s="39" t="str">
        <f>IF(ISBLANK(R$4),"",IF(R$4="Total",SUM($B$14:Q14),(SUMIFS(Input!$H$3:$H$987,Input!$E$3:$E$987,Working!$A14,Input!$I$3:$I$987,Working!R$4))))</f>
        <v/>
      </c>
      <c r="S14" s="3"/>
      <c r="T14" s="3"/>
      <c r="U14" s="3"/>
      <c r="V14" s="3"/>
      <c r="X14" s="15" t="e" cm="1">
        <f t="array" ref="X14">IF(COUNTA(A14:R14)=0,"",IF(COUNTIFS(Lists!$D$2:$D$9,Y14),IF(INDEX(A14:R14,1,$W$5)&gt;0,1,0),2))</f>
        <v>#N/A</v>
      </c>
      <c r="Y14" s="35" t="s">
        <v>31</v>
      </c>
      <c r="Z14" s="3"/>
      <c r="AA14" s="3"/>
      <c r="AB14" s="3"/>
      <c r="AC14" s="3"/>
      <c r="AD14" s="3"/>
      <c r="AE14" s="3"/>
    </row>
    <row r="15" spans="1:34" ht="29.25" thickBot="1" x14ac:dyDescent="0.3">
      <c r="A15" s="33" t="s">
        <v>32</v>
      </c>
      <c r="B15" s="40" t="e" vm="1">
        <f>IF(ISBLANK(B4),"",IF(B4="Total",SUM(B15:B15),SUMIFS(Input!$L$3:$L$987,Input!$M$3:$M$987,Working!B$4)))</f>
        <v>#VALUE!</v>
      </c>
      <c r="C15" s="40" t="str">
        <f>IF(ISBLANK(C4),"",IF(C4="Total",SUM($B$15:B15),SUMIFS(Input!$L$3:$L$987,Input!$M$3:$M$987,Working!C$4)))</f>
        <v/>
      </c>
      <c r="D15" s="40" t="str">
        <f>IF(ISBLANK(D4),"",IF(D4="Total",SUM($B$15:C15),SUMIFS(Input!$L$3:$L$987,Input!$M$3:$M$987,Working!D$4)))</f>
        <v/>
      </c>
      <c r="E15" s="40" t="str">
        <f>IF(ISBLANK(E4),"",IF(E4="Total",SUM($B$15:D15),SUMIFS(Input!$L$3:$L$987,Input!$M$3:$M$987,Working!E$4)))</f>
        <v/>
      </c>
      <c r="F15" s="40" t="str">
        <f>IF(ISBLANK(F4),"",IF(F4="Total",SUM($B$15:E15),SUMIFS(Input!$L$3:$L$987,Input!$M$3:$M$987,Working!F$4)))</f>
        <v/>
      </c>
      <c r="G15" s="40" t="str">
        <f>IF(ISBLANK(G4),"",IF(G4="Total",SUM($B$15:F15),SUMIFS(Input!$L$3:$L$987,Input!$M$3:$M$987,Working!G$4)))</f>
        <v/>
      </c>
      <c r="H15" s="40" t="str">
        <f>IF(ISBLANK(H4),"",IF(H4="Total",SUM($B$15:G15),SUMIFS(Input!$L$3:$L$987,Input!$M$3:$M$987,Working!H$4)))</f>
        <v/>
      </c>
      <c r="I15" s="40" t="str">
        <f>IF(ISBLANK(I4),"",IF(I4="Total",SUM($B$15:H15),SUMIFS(Input!$L$3:$L$987,Input!$M$3:$M$987,Working!I$4)))</f>
        <v/>
      </c>
      <c r="J15" s="40" t="str">
        <f>IF(ISBLANK(J4),"",IF(J4="Total",SUM($B$15:I15),SUMIFS(Input!$L$3:$L$987,Input!$M$3:$M$987,Working!J$4)))</f>
        <v/>
      </c>
      <c r="K15" s="40" t="str">
        <f>IF(ISBLANK(K4),"",IF(K4="Total",SUM($B$15:J15),SUMIFS(Input!$L$3:$L$987,Input!$M$3:$M$987,Working!K$4)))</f>
        <v/>
      </c>
      <c r="L15" s="40" t="str">
        <f>IF(ISBLANK(L4),"",IF(L4="Total",SUM($B$15:K15),SUMIFS(Input!$L$3:$L$987,Input!$M$3:$M$987,Working!L$4)))</f>
        <v/>
      </c>
      <c r="M15" s="40" t="str">
        <f>IF(ISBLANK(M4),"",IF(M4="Total",SUM($B$15:L15),SUMIFS(Input!$L$3:$L$987,Input!$M$3:$M$987,Working!M$4)))</f>
        <v/>
      </c>
      <c r="N15" s="40" t="str">
        <f>IF(ISBLANK(N4),"",IF(N4="Total",SUM($B$15:M15),SUMIFS(Input!$L$3:$L$987,Input!$M$3:$M$987,Working!N$4)))</f>
        <v/>
      </c>
      <c r="O15" s="40" t="str">
        <f>IF(ISBLANK(O4),"",IF(O4="Total",SUM($B$15:N15),SUMIFS(Input!$L$3:$L$987,Input!$M$3:$M$987,Working!O$4)))</f>
        <v/>
      </c>
      <c r="P15" s="40" t="str">
        <f>IF(ISBLANK(P4),"",IF(P4="Total",SUM($B$15:O15),SUMIFS(Input!$L$3:$L$987,Input!$M$3:$M$987,Working!P$4)))</f>
        <v/>
      </c>
      <c r="Q15" s="40" t="str">
        <f>IF(ISBLANK(Q4),"",IF(Q4="Total",SUM($B$15:P15),SUMIFS(Input!$L$3:$L$987,Input!$M$3:$M$987,Working!Q$4)))</f>
        <v/>
      </c>
      <c r="R15" s="40" t="str">
        <f>IF(ISBLANK(R4),"",IF(R4="Total",SUM($B$15:Q15),SUMIFS(Input!$L$3:$L$987,Input!$M$3:$M$987,Working!R$4)))</f>
        <v/>
      </c>
      <c r="S15" s="4"/>
      <c r="T15" s="4"/>
      <c r="U15" s="4"/>
      <c r="V15" s="4"/>
      <c r="W15" s="17"/>
      <c r="X15" s="15" cm="1">
        <f t="array" ref="X15">IF(COUNTA(A15:R15)=0,"",IF(COUNTIFS(Lists!$D$2:$D$9,Y15),IF(INDEX(A15:R15,1,$W$5)&gt;0,1,0),2))</f>
        <v>2</v>
      </c>
      <c r="Y15" s="33" t="s">
        <v>32</v>
      </c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24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20" spans="1:24" ht="15.75" thickBot="1" x14ac:dyDescent="0.3"/>
    <row r="21" spans="1:24" x14ac:dyDescent="0.25">
      <c r="A21" s="25" t="s">
        <v>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thickBot="1" x14ac:dyDescent="0.3">
      <c r="A22" s="27" t="s">
        <v>21</v>
      </c>
      <c r="B22" s="28" t="e" cm="1" vm="1">
        <f t="array" ref="B22">_xlfn.LET(
    _xlpm.startYear, Lists!B2,
    _xlpm.endYear, Lists!C2,
    _xlpm.years, _xlfn.SEQUENCE(1, _xlpm.endYear - _xlpm.startYear + 1, _xlpm.startYear, 1),
    _xlpm.finYears, TEXT(_xlpm.years, "0000") &amp; "-" &amp; TEXT(_xlpm.years + 1 - 2000, "00"),
    _xlfn.HSTACK(_xlpm.finYears, "Total")
)</f>
        <v>#VALUE!</v>
      </c>
      <c r="C22" s="28"/>
      <c r="D22" s="28"/>
      <c r="E22" s="28"/>
      <c r="F22" s="29"/>
      <c r="G22" s="29"/>
      <c r="H22" s="29"/>
      <c r="I22" s="29"/>
      <c r="J22" s="29"/>
      <c r="K22" s="29"/>
      <c r="L22" s="29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</row>
    <row r="23" spans="1:24" x14ac:dyDescent="0.25">
      <c r="A23" s="30" t="s">
        <v>22</v>
      </c>
      <c r="B23" s="41" t="e" vm="1">
        <f>TRIM(CLEAN(TEXT(IF(Working!B5="", "", Working!B5), "#,##0." &amp; REPT("0", Working!$B$36) &amp; ";-#,##0." &amp; REPT("0", Working!$B$36) &amp; ";-")))</f>
        <v>#VALUE!</v>
      </c>
      <c r="C23" s="41" t="str">
        <f>TRIM(CLEAN(TEXT(IF(Working!C5="", "", Working!C5), "#,##0." &amp; REPT("0", Working!$B$36) &amp; ";-#,##0." &amp; REPT("0", Working!$B$36) &amp; ";-")))</f>
        <v/>
      </c>
      <c r="D23" s="41" t="str">
        <f>TRIM(CLEAN(TEXT(IF(Working!D5="", "", Working!D5), "#,##0." &amp; REPT("0", Working!$B$36) &amp; ";-#,##0." &amp; REPT("0", Working!$B$36) &amp; ";-")))</f>
        <v/>
      </c>
      <c r="E23" s="41" t="str">
        <f>TRIM(CLEAN(TEXT(IF(Working!E5="", "", Working!E5), "#,##0." &amp; REPT("0", Working!$B$36) &amp; ";-#,##0." &amp; REPT("0", Working!$B$36) &amp; ";-")))</f>
        <v/>
      </c>
      <c r="F23" s="41" t="str">
        <f>TRIM(CLEAN(TEXT(IF(Working!F5="", "", Working!F5), "#,##0." &amp; REPT("0", Working!$B$36) &amp; ";-#,##0." &amp; REPT("0", Working!$B$36) &amp; ";-")))</f>
        <v/>
      </c>
      <c r="G23" s="41" t="str">
        <f>TRIM(CLEAN(TEXT(IF(Working!G5="", "", Working!G5), "#,##0." &amp; REPT("0", Working!$B$36) &amp; ";-#,##0." &amp; REPT("0", Working!$B$36) &amp; ";-")))</f>
        <v/>
      </c>
      <c r="H23" s="41" t="str">
        <f>TRIM(CLEAN(TEXT(IF(Working!H5="", "", Working!H5), "#,##0." &amp; REPT("0", Working!$B$36) &amp; ";-#,##0." &amp; REPT("0", Working!$B$36) &amp; ";-")))</f>
        <v/>
      </c>
      <c r="I23" s="41" t="str">
        <f>TRIM(CLEAN(TEXT(IF(Working!I5="", "", Working!I5), "#,##0." &amp; REPT("0", Working!$B$36) &amp; ";-#,##0." &amp; REPT("0", Working!$B$36) &amp; ";-")))</f>
        <v/>
      </c>
      <c r="J23" s="41" t="str">
        <f>TRIM(CLEAN(TEXT(IF(Working!J5="", "", Working!J5), "#,##0." &amp; REPT("0", Working!$B$36) &amp; ";-#,##0." &amp; REPT("0", Working!$B$36) &amp; ";-")))</f>
        <v/>
      </c>
      <c r="K23" s="41" t="str">
        <f>TRIM(CLEAN(TEXT(IF(Working!K5="", "", Working!K5), "#,##0." &amp; REPT("0", Working!$B$36) &amp; ";-#,##0." &amp; REPT("0", Working!$B$36) &amp; ";-")))</f>
        <v/>
      </c>
      <c r="L23" s="41" t="str">
        <f>TRIM(CLEAN(TEXT(IF(Working!L5="", "", Working!L5), "#,##0." &amp; REPT("0", Working!$B$36) &amp; ";-#,##0." &amp; REPT("0", Working!$B$36) &amp; ";-")))</f>
        <v/>
      </c>
      <c r="M23" s="41" t="str">
        <f>TRIM(CLEAN(TEXT(IF(Working!M5="", "", Working!M5), "#,##0." &amp; REPT("0", Working!$B$36) &amp; ";-#,##0." &amp; REPT("0", Working!$B$36) &amp; ";-")))</f>
        <v/>
      </c>
      <c r="N23" s="41" t="str">
        <f>TRIM(CLEAN(TEXT(IF(Working!N5="", "", Working!N5), "#,##0." &amp; REPT("0", Working!$B$36) &amp; ";-#,##0." &amp; REPT("0", Working!$B$36) &amp; ";-")))</f>
        <v/>
      </c>
      <c r="O23" s="41" t="str">
        <f>TRIM(CLEAN(TEXT(IF(Working!O5="", "", Working!O5), "#,##0." &amp; REPT("0", Working!$B$36) &amp; ";-#,##0." &amp; REPT("0", Working!$B$36) &amp; ";-")))</f>
        <v/>
      </c>
      <c r="P23" s="41" t="str">
        <f>TRIM(CLEAN(TEXT(IF(Working!P5="", "", Working!P5), "#,##0." &amp; REPT("0", Working!$B$36) &amp; ";-#,##0." &amp; REPT("0", Working!$B$36) &amp; ";-")))</f>
        <v/>
      </c>
      <c r="Q23" s="41" t="str">
        <f>TRIM(CLEAN(TEXT(IF(Working!Q5="", "", Working!Q5), "#,##0." &amp; REPT("0", Working!$B$36) &amp; ";-#,##0." &amp; REPT("0", Working!$B$36) &amp; ";-")))</f>
        <v/>
      </c>
      <c r="R23" s="41" t="str">
        <f>TRIM(CLEAN(TEXT(IF(Working!R5="", "", Working!R5), "#,##0." &amp; REPT("0", Working!$B$36) &amp; ";-#,##0." &amp; REPT("0", Working!$B$36) &amp; ";-")))</f>
        <v/>
      </c>
      <c r="S23" s="14"/>
      <c r="T23" s="14"/>
      <c r="U23" s="14"/>
      <c r="V23" s="14"/>
    </row>
    <row r="24" spans="1:24" ht="28.5" x14ac:dyDescent="0.25">
      <c r="A24" s="31" t="s">
        <v>23</v>
      </c>
      <c r="B24" s="41" t="e" vm="1">
        <f>TRIM(CLEAN(TEXT(IF(Working!B6="", "", Working!B6), "#,##0." &amp; REPT("0", Working!$B$36) &amp; ";-#,##0." &amp; REPT("0", Working!$B$36) &amp; ";-")))</f>
        <v>#VALUE!</v>
      </c>
      <c r="C24" s="41" t="str">
        <f>TRIM(CLEAN(TEXT(IF(Working!C6="", "", Working!C6), "#,##0." &amp; REPT("0", Working!$B$36) &amp; ";-#,##0." &amp; REPT("0", Working!$B$36) &amp; ";-")))</f>
        <v/>
      </c>
      <c r="D24" s="41" t="str">
        <f>TRIM(CLEAN(TEXT(IF(Working!D6="", "", Working!D6), "#,##0." &amp; REPT("0", Working!$B$36) &amp; ";-#,##0." &amp; REPT("0", Working!$B$36) &amp; ";-")))</f>
        <v/>
      </c>
      <c r="E24" s="41" t="str">
        <f>TRIM(CLEAN(TEXT(IF(Working!E6="", "", Working!E6), "#,##0." &amp; REPT("0", Working!$B$36) &amp; ";-#,##0." &amp; REPT("0", Working!$B$36) &amp; ";-")))</f>
        <v/>
      </c>
      <c r="F24" s="41" t="str">
        <f>TRIM(CLEAN(TEXT(IF(Working!F6="", "", Working!F6), "#,##0." &amp; REPT("0", Working!$B$36) &amp; ";-#,##0." &amp; REPT("0", Working!$B$36) &amp; ";-")))</f>
        <v/>
      </c>
      <c r="G24" s="41" t="str">
        <f>TRIM(CLEAN(TEXT(IF(Working!G6="", "", Working!G6), "#,##0." &amp; REPT("0", Working!$B$36) &amp; ";-#,##0." &amp; REPT("0", Working!$B$36) &amp; ";-")))</f>
        <v/>
      </c>
      <c r="H24" s="41" t="str">
        <f>TRIM(CLEAN(TEXT(IF(Working!H6="", "", Working!H6), "#,##0." &amp; REPT("0", Working!$B$36) &amp; ";-#,##0." &amp; REPT("0", Working!$B$36) &amp; ";-")))</f>
        <v/>
      </c>
      <c r="I24" s="41" t="str">
        <f>TRIM(CLEAN(TEXT(IF(Working!I6="", "", Working!I6), "#,##0." &amp; REPT("0", Working!$B$36) &amp; ";-#,##0." &amp; REPT("0", Working!$B$36) &amp; ";-")))</f>
        <v/>
      </c>
      <c r="J24" s="41" t="str">
        <f>TRIM(CLEAN(TEXT(IF(Working!J6="", "", Working!J6), "#,##0." &amp; REPT("0", Working!$B$36) &amp; ";-#,##0." &amp; REPT("0", Working!$B$36) &amp; ";-")))</f>
        <v/>
      </c>
      <c r="K24" s="41" t="str">
        <f>TRIM(CLEAN(TEXT(IF(Working!K6="", "", Working!K6), "#,##0." &amp; REPT("0", Working!$B$36) &amp; ";-#,##0." &amp; REPT("0", Working!$B$36) &amp; ";-")))</f>
        <v/>
      </c>
      <c r="L24" s="41" t="str">
        <f>TRIM(CLEAN(TEXT(IF(Working!L6="", "", Working!L6), "#,##0." &amp; REPT("0", Working!$B$36) &amp; ";-#,##0." &amp; REPT("0", Working!$B$36) &amp; ";-")))</f>
        <v/>
      </c>
      <c r="M24" s="41" t="str">
        <f>TRIM(CLEAN(TEXT(IF(Working!M6="", "", Working!M6), "#,##0." &amp; REPT("0", Working!$B$36) &amp; ";-#,##0." &amp; REPT("0", Working!$B$36) &amp; ";-")))</f>
        <v/>
      </c>
      <c r="N24" s="41" t="str">
        <f>TRIM(CLEAN(TEXT(IF(Working!N6="", "", Working!N6), "#,##0." &amp; REPT("0", Working!$B$36) &amp; ";-#,##0." &amp; REPT("0", Working!$B$36) &amp; ";-")))</f>
        <v/>
      </c>
      <c r="O24" s="41" t="str">
        <f>TRIM(CLEAN(TEXT(IF(Working!O6="", "", Working!O6), "#,##0." &amp; REPT("0", Working!$B$36) &amp; ";-#,##0." &amp; REPT("0", Working!$B$36) &amp; ";-")))</f>
        <v/>
      </c>
      <c r="P24" s="41" t="str">
        <f>TRIM(CLEAN(TEXT(IF(Working!P6="", "", Working!P6), "#,##0." &amp; REPT("0", Working!$B$36) &amp; ";-#,##0." &amp; REPT("0", Working!$B$36) &amp; ";-")))</f>
        <v/>
      </c>
      <c r="Q24" s="41" t="str">
        <f>TRIM(CLEAN(TEXT(IF(Working!Q6="", "", Working!Q6), "#,##0." &amp; REPT("0", Working!$B$36) &amp; ";-#,##0." &amp; REPT("0", Working!$B$36) &amp; ";-")))</f>
        <v/>
      </c>
      <c r="R24" s="41" t="str">
        <f>TRIM(CLEAN(TEXT(IF(Working!R6="", "", Working!R6), "#,##0." &amp; REPT("0", Working!$B$36) &amp; ";-#,##0." &amp; REPT("0", Working!$B$36) &amp; ";-")))</f>
        <v/>
      </c>
      <c r="S24" s="16"/>
      <c r="T24" s="16"/>
      <c r="U24" s="16"/>
      <c r="V24" s="16"/>
    </row>
    <row r="25" spans="1:24" x14ac:dyDescent="0.25">
      <c r="A25" s="35" t="s">
        <v>41</v>
      </c>
      <c r="B25" s="41" t="e" vm="1">
        <f>TRIM(CLEAN(TEXT(IF(Working!B7="", "", Working!B7), "#,##0." &amp; REPT("0", Working!$B$36) &amp; ";-#,##0." &amp; REPT("0", Working!$B$36) &amp; ";-")))</f>
        <v>#VALUE!</v>
      </c>
      <c r="C25" s="41" t="str">
        <f>TRIM(CLEAN(TEXT(IF(Working!C7="", "", Working!C7), "#,##0." &amp; REPT("0", Working!$B$36) &amp; ";-#,##0." &amp; REPT("0", Working!$B$36) &amp; ";-")))</f>
        <v/>
      </c>
      <c r="D25" s="41" t="str">
        <f>TRIM(CLEAN(TEXT(IF(Working!D7="", "", Working!D7), "#,##0." &amp; REPT("0", Working!$B$36) &amp; ";-#,##0." &amp; REPT("0", Working!$B$36) &amp; ";-")))</f>
        <v/>
      </c>
      <c r="E25" s="41" t="str">
        <f>TRIM(CLEAN(TEXT(IF(Working!E7="", "", Working!E7), "#,##0." &amp; REPT("0", Working!$B$36) &amp; ";-#,##0." &amp; REPT("0", Working!$B$36) &amp; ";-")))</f>
        <v/>
      </c>
      <c r="F25" s="41" t="str">
        <f>TRIM(CLEAN(TEXT(IF(Working!F7="", "", Working!F7), "#,##0." &amp; REPT("0", Working!$B$36) &amp; ";-#,##0." &amp; REPT("0", Working!$B$36) &amp; ";-")))</f>
        <v/>
      </c>
      <c r="G25" s="41" t="str">
        <f>TRIM(CLEAN(TEXT(IF(Working!G7="", "", Working!G7), "#,##0." &amp; REPT("0", Working!$B$36) &amp; ";-#,##0." &amp; REPT("0", Working!$B$36) &amp; ";-")))</f>
        <v/>
      </c>
      <c r="H25" s="41" t="str">
        <f>TRIM(CLEAN(TEXT(IF(Working!H7="", "", Working!H7), "#,##0." &amp; REPT("0", Working!$B$36) &amp; ";-#,##0." &amp; REPT("0", Working!$B$36) &amp; ";-")))</f>
        <v/>
      </c>
      <c r="I25" s="41" t="str">
        <f>TRIM(CLEAN(TEXT(IF(Working!I7="", "", Working!I7), "#,##0." &amp; REPT("0", Working!$B$36) &amp; ";-#,##0." &amp; REPT("0", Working!$B$36) &amp; ";-")))</f>
        <v/>
      </c>
      <c r="J25" s="41" t="str">
        <f>TRIM(CLEAN(TEXT(IF(Working!J7="", "", Working!J7), "#,##0." &amp; REPT("0", Working!$B$36) &amp; ";-#,##0." &amp; REPT("0", Working!$B$36) &amp; ";-")))</f>
        <v/>
      </c>
      <c r="K25" s="41" t="str">
        <f>TRIM(CLEAN(TEXT(IF(Working!K7="", "", Working!K7), "#,##0." &amp; REPT("0", Working!$B$36) &amp; ";-#,##0." &amp; REPT("0", Working!$B$36) &amp; ";-")))</f>
        <v/>
      </c>
      <c r="L25" s="41" t="str">
        <f>TRIM(CLEAN(TEXT(IF(Working!L7="", "", Working!L7), "#,##0." &amp; REPT("0", Working!$B$36) &amp; ";-#,##0." &amp; REPT("0", Working!$B$36) &amp; ";-")))</f>
        <v/>
      </c>
      <c r="M25" s="41" t="str">
        <f>TRIM(CLEAN(TEXT(IF(Working!M7="", "", Working!M7), "#,##0." &amp; REPT("0", Working!$B$36) &amp; ";-#,##0." &amp; REPT("0", Working!$B$36) &amp; ";-")))</f>
        <v/>
      </c>
      <c r="N25" s="41" t="str">
        <f>TRIM(CLEAN(TEXT(IF(Working!N7="", "", Working!N7), "#,##0." &amp; REPT("0", Working!$B$36) &amp; ";-#,##0." &amp; REPT("0", Working!$B$36) &amp; ";-")))</f>
        <v/>
      </c>
      <c r="O25" s="41" t="str">
        <f>TRIM(CLEAN(TEXT(IF(Working!O7="", "", Working!O7), "#,##0." &amp; REPT("0", Working!$B$36) &amp; ";-#,##0." &amp; REPT("0", Working!$B$36) &amp; ";-")))</f>
        <v/>
      </c>
      <c r="P25" s="41" t="str">
        <f>TRIM(CLEAN(TEXT(IF(Working!P7="", "", Working!P7), "#,##0." &amp; REPT("0", Working!$B$36) &amp; ";-#,##0." &amp; REPT("0", Working!$B$36) &amp; ";-")))</f>
        <v/>
      </c>
      <c r="Q25" s="41" t="str">
        <f>TRIM(CLEAN(TEXT(IF(Working!Q7="", "", Working!Q7), "#,##0." &amp; REPT("0", Working!$B$36) &amp; ";-#,##0." &amp; REPT("0", Working!$B$36) &amp; ";-")))</f>
        <v/>
      </c>
      <c r="R25" s="41" t="str">
        <f>TRIM(CLEAN(TEXT(IF(Working!R7="", "", Working!R7), "#,##0." &amp; REPT("0", Working!$B$36) &amp; ";-#,##0." &amp; REPT("0", Working!$B$36) &amp; ";-")))</f>
        <v/>
      </c>
      <c r="S25" s="16"/>
      <c r="T25" s="16"/>
      <c r="U25" s="16"/>
      <c r="V25" s="16"/>
    </row>
    <row r="26" spans="1:24" x14ac:dyDescent="0.25">
      <c r="A26" s="35" t="s">
        <v>42</v>
      </c>
      <c r="B26" s="41" t="e" vm="1">
        <f>TRIM(CLEAN(TEXT(IF(Working!B8="", "", Working!B8), "#,##0." &amp; REPT("0", Working!$B$36) &amp; ";-#,##0." &amp; REPT("0", Working!$B$36) &amp; ";-")))</f>
        <v>#VALUE!</v>
      </c>
      <c r="C26" s="41" t="str">
        <f>TRIM(CLEAN(TEXT(IF(Working!C8="", "", Working!C8), "#,##0." &amp; REPT("0", Working!$B$36) &amp; ";-#,##0." &amp; REPT("0", Working!$B$36) &amp; ";-")))</f>
        <v/>
      </c>
      <c r="D26" s="41" t="str">
        <f>TRIM(CLEAN(TEXT(IF(Working!D8="", "", Working!D8), "#,##0." &amp; REPT("0", Working!$B$36) &amp; ";-#,##0." &amp; REPT("0", Working!$B$36) &amp; ";-")))</f>
        <v/>
      </c>
      <c r="E26" s="41" t="str">
        <f>TRIM(CLEAN(TEXT(IF(Working!E8="", "", Working!E8), "#,##0." &amp; REPT("0", Working!$B$36) &amp; ";-#,##0." &amp; REPT("0", Working!$B$36) &amp; ";-")))</f>
        <v/>
      </c>
      <c r="F26" s="41" t="str">
        <f>TRIM(CLEAN(TEXT(IF(Working!F8="", "", Working!F8), "#,##0." &amp; REPT("0", Working!$B$36) &amp; ";-#,##0." &amp; REPT("0", Working!$B$36) &amp; ";-")))</f>
        <v/>
      </c>
      <c r="G26" s="41" t="str">
        <f>TRIM(CLEAN(TEXT(IF(Working!G8="", "", Working!G8), "#,##0." &amp; REPT("0", Working!$B$36) &amp; ";-#,##0." &amp; REPT("0", Working!$B$36) &amp; ";-")))</f>
        <v/>
      </c>
      <c r="H26" s="41" t="str">
        <f>TRIM(CLEAN(TEXT(IF(Working!H8="", "", Working!H8), "#,##0." &amp; REPT("0", Working!$B$36) &amp; ";-#,##0." &amp; REPT("0", Working!$B$36) &amp; ";-")))</f>
        <v/>
      </c>
      <c r="I26" s="41" t="str">
        <f>TRIM(CLEAN(TEXT(IF(Working!I8="", "", Working!I8), "#,##0." &amp; REPT("0", Working!$B$36) &amp; ";-#,##0." &amp; REPT("0", Working!$B$36) &amp; ";-")))</f>
        <v/>
      </c>
      <c r="J26" s="41" t="str">
        <f>TRIM(CLEAN(TEXT(IF(Working!J8="", "", Working!J8), "#,##0." &amp; REPT("0", Working!$B$36) &amp; ";-#,##0." &amp; REPT("0", Working!$B$36) &amp; ";-")))</f>
        <v/>
      </c>
      <c r="K26" s="41" t="str">
        <f>TRIM(CLEAN(TEXT(IF(Working!K8="", "", Working!K8), "#,##0." &amp; REPT("0", Working!$B$36) &amp; ";-#,##0." &amp; REPT("0", Working!$B$36) &amp; ";-")))</f>
        <v/>
      </c>
      <c r="L26" s="41" t="str">
        <f>TRIM(CLEAN(TEXT(IF(Working!L8="", "", Working!L8), "#,##0." &amp; REPT("0", Working!$B$36) &amp; ";-#,##0." &amp; REPT("0", Working!$B$36) &amp; ";-")))</f>
        <v/>
      </c>
      <c r="M26" s="41" t="str">
        <f>TRIM(CLEAN(TEXT(IF(Working!M8="", "", Working!M8), "#,##0." &amp; REPT("0", Working!$B$36) &amp; ";-#,##0." &amp; REPT("0", Working!$B$36) &amp; ";-")))</f>
        <v/>
      </c>
      <c r="N26" s="41" t="str">
        <f>TRIM(CLEAN(TEXT(IF(Working!N8="", "", Working!N8), "#,##0." &amp; REPT("0", Working!$B$36) &amp; ";-#,##0." &amp; REPT("0", Working!$B$36) &amp; ";-")))</f>
        <v/>
      </c>
      <c r="O26" s="41" t="str">
        <f>TRIM(CLEAN(TEXT(IF(Working!O8="", "", Working!O8), "#,##0." &amp; REPT("0", Working!$B$36) &amp; ";-#,##0." &amp; REPT("0", Working!$B$36) &amp; ";-")))</f>
        <v/>
      </c>
      <c r="P26" s="41" t="str">
        <f>TRIM(CLEAN(TEXT(IF(Working!P8="", "", Working!P8), "#,##0." &amp; REPT("0", Working!$B$36) &amp; ";-#,##0." &amp; REPT("0", Working!$B$36) &amp; ";-")))</f>
        <v/>
      </c>
      <c r="Q26" s="41" t="str">
        <f>TRIM(CLEAN(TEXT(IF(Working!Q8="", "", Working!Q8), "#,##0." &amp; REPT("0", Working!$B$36) &amp; ";-#,##0." &amp; REPT("0", Working!$B$36) &amp; ";-")))</f>
        <v/>
      </c>
      <c r="R26" s="41" t="str">
        <f>TRIM(CLEAN(TEXT(IF(Working!R8="", "", Working!R8), "#,##0." &amp; REPT("0", Working!$B$36) &amp; ";-#,##0." &amp; REPT("0", Working!$B$36) &amp; ";-")))</f>
        <v/>
      </c>
      <c r="S26" s="16"/>
      <c r="T26" s="16"/>
      <c r="U26" s="16"/>
      <c r="V26" s="16"/>
    </row>
    <row r="27" spans="1:24" x14ac:dyDescent="0.25">
      <c r="A27" s="35" t="s">
        <v>43</v>
      </c>
      <c r="B27" s="41" t="e" vm="1">
        <f>TRIM(CLEAN(TEXT(IF(Working!B9="", "", Working!B9), "#,##0." &amp; REPT("0", Working!$B$36) &amp; ";-#,##0." &amp; REPT("0", Working!$B$36) &amp; ";-")))</f>
        <v>#VALUE!</v>
      </c>
      <c r="C27" s="41" t="str">
        <f>TRIM(CLEAN(TEXT(IF(Working!C9="", "", Working!C9), "#,##0." &amp; REPT("0", Working!$B$36) &amp; ";-#,##0." &amp; REPT("0", Working!$B$36) &amp; ";-")))</f>
        <v/>
      </c>
      <c r="D27" s="41" t="str">
        <f>TRIM(CLEAN(TEXT(IF(Working!D9="", "", Working!D9), "#,##0." &amp; REPT("0", Working!$B$36) &amp; ";-#,##0." &amp; REPT("0", Working!$B$36) &amp; ";-")))</f>
        <v/>
      </c>
      <c r="E27" s="41" t="str">
        <f>TRIM(CLEAN(TEXT(IF(Working!E9="", "", Working!E9), "#,##0." &amp; REPT("0", Working!$B$36) &amp; ";-#,##0." &amp; REPT("0", Working!$B$36) &amp; ";-")))</f>
        <v/>
      </c>
      <c r="F27" s="41" t="str">
        <f>TRIM(CLEAN(TEXT(IF(Working!F9="", "", Working!F9), "#,##0." &amp; REPT("0", Working!$B$36) &amp; ";-#,##0." &amp; REPT("0", Working!$B$36) &amp; ";-")))</f>
        <v/>
      </c>
      <c r="G27" s="41" t="str">
        <f>TRIM(CLEAN(TEXT(IF(Working!G9="", "", Working!G9), "#,##0." &amp; REPT("0", Working!$B$36) &amp; ";-#,##0." &amp; REPT("0", Working!$B$36) &amp; ";-")))</f>
        <v/>
      </c>
      <c r="H27" s="41" t="str">
        <f>TRIM(CLEAN(TEXT(IF(Working!H9="", "", Working!H9), "#,##0." &amp; REPT("0", Working!$B$36) &amp; ";-#,##0." &amp; REPT("0", Working!$B$36) &amp; ";-")))</f>
        <v/>
      </c>
      <c r="I27" s="41" t="str">
        <f>TRIM(CLEAN(TEXT(IF(Working!I9="", "", Working!I9), "#,##0." &amp; REPT("0", Working!$B$36) &amp; ";-#,##0." &amp; REPT("0", Working!$B$36) &amp; ";-")))</f>
        <v/>
      </c>
      <c r="J27" s="41" t="str">
        <f>TRIM(CLEAN(TEXT(IF(Working!J9="", "", Working!J9), "#,##0." &amp; REPT("0", Working!$B$36) &amp; ";-#,##0." &amp; REPT("0", Working!$B$36) &amp; ";-")))</f>
        <v/>
      </c>
      <c r="K27" s="41" t="str">
        <f>TRIM(CLEAN(TEXT(IF(Working!K9="", "", Working!K9), "#,##0." &amp; REPT("0", Working!$B$36) &amp; ";-#,##0." &amp; REPT("0", Working!$B$36) &amp; ";-")))</f>
        <v/>
      </c>
      <c r="L27" s="41" t="str">
        <f>TRIM(CLEAN(TEXT(IF(Working!L9="", "", Working!L9), "#,##0." &amp; REPT("0", Working!$B$36) &amp; ";-#,##0." &amp; REPT("0", Working!$B$36) &amp; ";-")))</f>
        <v/>
      </c>
      <c r="M27" s="41" t="str">
        <f>TRIM(CLEAN(TEXT(IF(Working!M9="", "", Working!M9), "#,##0." &amp; REPT("0", Working!$B$36) &amp; ";-#,##0." &amp; REPT("0", Working!$B$36) &amp; ";-")))</f>
        <v/>
      </c>
      <c r="N27" s="41" t="str">
        <f>TRIM(CLEAN(TEXT(IF(Working!N9="", "", Working!N9), "#,##0." &amp; REPT("0", Working!$B$36) &amp; ";-#,##0." &amp; REPT("0", Working!$B$36) &amp; ";-")))</f>
        <v/>
      </c>
      <c r="O27" s="41" t="str">
        <f>TRIM(CLEAN(TEXT(IF(Working!O9="", "", Working!O9), "#,##0." &amp; REPT("0", Working!$B$36) &amp; ";-#,##0." &amp; REPT("0", Working!$B$36) &amp; ";-")))</f>
        <v/>
      </c>
      <c r="P27" s="41" t="str">
        <f>TRIM(CLEAN(TEXT(IF(Working!P9="", "", Working!P9), "#,##0." &amp; REPT("0", Working!$B$36) &amp; ";-#,##0." &amp; REPT("0", Working!$B$36) &amp; ";-")))</f>
        <v/>
      </c>
      <c r="Q27" s="41" t="str">
        <f>TRIM(CLEAN(TEXT(IF(Working!Q9="", "", Working!Q9), "#,##0." &amp; REPT("0", Working!$B$36) &amp; ";-#,##0." &amp; REPT("0", Working!$B$36) &amp; ";-")))</f>
        <v/>
      </c>
      <c r="R27" s="41" t="str">
        <f>TRIM(CLEAN(TEXT(IF(Working!R9="", "", Working!R9), "#,##0." &amp; REPT("0", Working!$B$36) &amp; ";-#,##0." &amp; REPT("0", Working!$B$36) &amp; ";-")))</f>
        <v/>
      </c>
      <c r="S27" s="16"/>
      <c r="T27" s="16"/>
      <c r="U27" s="16"/>
      <c r="V27" s="16"/>
    </row>
    <row r="28" spans="1:24" x14ac:dyDescent="0.25">
      <c r="A28" s="35" t="s">
        <v>44</v>
      </c>
      <c r="B28" s="41" t="e" vm="1">
        <f>TRIM(CLEAN(TEXT(IF(Working!B10="", "", Working!B10), "#,##0." &amp; REPT("0", Working!$B$36) &amp; ";-#,##0." &amp; REPT("0", Working!$B$36) &amp; ";-")))</f>
        <v>#VALUE!</v>
      </c>
      <c r="C28" s="41" t="str">
        <f>TRIM(CLEAN(TEXT(IF(Working!C10="", "", Working!C10), "#,##0." &amp; REPT("0", Working!$B$36) &amp; ";-#,##0." &amp; REPT("0", Working!$B$36) &amp; ";-")))</f>
        <v/>
      </c>
      <c r="D28" s="41" t="str">
        <f>TRIM(CLEAN(TEXT(IF(Working!D10="", "", Working!D10), "#,##0." &amp; REPT("0", Working!$B$36) &amp; ";-#,##0." &amp; REPT("0", Working!$B$36) &amp; ";-")))</f>
        <v/>
      </c>
      <c r="E28" s="41" t="str">
        <f>TRIM(CLEAN(TEXT(IF(Working!E10="", "", Working!E10), "#,##0." &amp; REPT("0", Working!$B$36) &amp; ";-#,##0." &amp; REPT("0", Working!$B$36) &amp; ";-")))</f>
        <v/>
      </c>
      <c r="F28" s="41" t="str">
        <f>TRIM(CLEAN(TEXT(IF(Working!F10="", "", Working!F10), "#,##0." &amp; REPT("0", Working!$B$36) &amp; ";-#,##0." &amp; REPT("0", Working!$B$36) &amp; ";-")))</f>
        <v/>
      </c>
      <c r="G28" s="41" t="str">
        <f>TRIM(CLEAN(TEXT(IF(Working!G10="", "", Working!G10), "#,##0." &amp; REPT("0", Working!$B$36) &amp; ";-#,##0." &amp; REPT("0", Working!$B$36) &amp; ";-")))</f>
        <v/>
      </c>
      <c r="H28" s="41" t="str">
        <f>TRIM(CLEAN(TEXT(IF(Working!H10="", "", Working!H10), "#,##0." &amp; REPT("0", Working!$B$36) &amp; ";-#,##0." &amp; REPT("0", Working!$B$36) &amp; ";-")))</f>
        <v/>
      </c>
      <c r="I28" s="41" t="str">
        <f>TRIM(CLEAN(TEXT(IF(Working!I10="", "", Working!I10), "#,##0." &amp; REPT("0", Working!$B$36) &amp; ";-#,##0." &amp; REPT("0", Working!$B$36) &amp; ";-")))</f>
        <v/>
      </c>
      <c r="J28" s="41" t="str">
        <f>TRIM(CLEAN(TEXT(IF(Working!J10="", "", Working!J10), "#,##0." &amp; REPT("0", Working!$B$36) &amp; ";-#,##0." &amp; REPT("0", Working!$B$36) &amp; ";-")))</f>
        <v/>
      </c>
      <c r="K28" s="41" t="str">
        <f>TRIM(CLEAN(TEXT(IF(Working!K10="", "", Working!K10), "#,##0." &amp; REPT("0", Working!$B$36) &amp; ";-#,##0." &amp; REPT("0", Working!$B$36) &amp; ";-")))</f>
        <v/>
      </c>
      <c r="L28" s="41" t="str">
        <f>TRIM(CLEAN(TEXT(IF(Working!L10="", "", Working!L10), "#,##0." &amp; REPT("0", Working!$B$36) &amp; ";-#,##0." &amp; REPT("0", Working!$B$36) &amp; ";-")))</f>
        <v/>
      </c>
      <c r="M28" s="41" t="str">
        <f>TRIM(CLEAN(TEXT(IF(Working!M10="", "", Working!M10), "#,##0." &amp; REPT("0", Working!$B$36) &amp; ";-#,##0." &amp; REPT("0", Working!$B$36) &amp; ";-")))</f>
        <v/>
      </c>
      <c r="N28" s="41" t="str">
        <f>TRIM(CLEAN(TEXT(IF(Working!N10="", "", Working!N10), "#,##0." &amp; REPT("0", Working!$B$36) &amp; ";-#,##0." &amp; REPT("0", Working!$B$36) &amp; ";-")))</f>
        <v/>
      </c>
      <c r="O28" s="41" t="str">
        <f>TRIM(CLEAN(TEXT(IF(Working!O10="", "", Working!O10), "#,##0." &amp; REPT("0", Working!$B$36) &amp; ";-#,##0." &amp; REPT("0", Working!$B$36) &amp; ";-")))</f>
        <v/>
      </c>
      <c r="P28" s="41" t="str">
        <f>TRIM(CLEAN(TEXT(IF(Working!P10="", "", Working!P10), "#,##0." &amp; REPT("0", Working!$B$36) &amp; ";-#,##0." &amp; REPT("0", Working!$B$36) &amp; ";-")))</f>
        <v/>
      </c>
      <c r="Q28" s="41" t="str">
        <f>TRIM(CLEAN(TEXT(IF(Working!Q10="", "", Working!Q10), "#,##0." &amp; REPT("0", Working!$B$36) &amp; ";-#,##0." &amp; REPT("0", Working!$B$36) &amp; ";-")))</f>
        <v/>
      </c>
      <c r="R28" s="41" t="str">
        <f>TRIM(CLEAN(TEXT(IF(Working!R10="", "", Working!R10), "#,##0." &amp; REPT("0", Working!$B$36) &amp; ";-#,##0." &amp; REPT("0", Working!$B$36) &amp; ";-")))</f>
        <v/>
      </c>
      <c r="S28" s="16"/>
      <c r="T28" s="16"/>
      <c r="U28" s="16"/>
      <c r="V28" s="16"/>
    </row>
    <row r="29" spans="1:24" x14ac:dyDescent="0.25">
      <c r="A29" s="35" t="s">
        <v>45</v>
      </c>
      <c r="B29" s="41" t="e" vm="1">
        <f>TRIM(CLEAN(TEXT(IF(Working!B11="", "", Working!B11), "#,##0." &amp; REPT("0", Working!$B$36) &amp; ";-#,##0." &amp; REPT("0", Working!$B$36) &amp; ";-")))</f>
        <v>#VALUE!</v>
      </c>
      <c r="C29" s="41" t="str">
        <f>TRIM(CLEAN(TEXT(IF(Working!C11="", "", Working!C11), "#,##0." &amp; REPT("0", Working!$B$36) &amp; ";-#,##0." &amp; REPT("0", Working!$B$36) &amp; ";-")))</f>
        <v/>
      </c>
      <c r="D29" s="41" t="str">
        <f>TRIM(CLEAN(TEXT(IF(Working!D11="", "", Working!D11), "#,##0." &amp; REPT("0", Working!$B$36) &amp; ";-#,##0." &amp; REPT("0", Working!$B$36) &amp; ";-")))</f>
        <v/>
      </c>
      <c r="E29" s="41" t="str">
        <f>TRIM(CLEAN(TEXT(IF(Working!E11="", "", Working!E11), "#,##0." &amp; REPT("0", Working!$B$36) &amp; ";-#,##0." &amp; REPT("0", Working!$B$36) &amp; ";-")))</f>
        <v/>
      </c>
      <c r="F29" s="41" t="str">
        <f>TRIM(CLEAN(TEXT(IF(Working!F11="", "", Working!F11), "#,##0." &amp; REPT("0", Working!$B$36) &amp; ";-#,##0." &amp; REPT("0", Working!$B$36) &amp; ";-")))</f>
        <v/>
      </c>
      <c r="G29" s="41" t="str">
        <f>TRIM(CLEAN(TEXT(IF(Working!G11="", "", Working!G11), "#,##0." &amp; REPT("0", Working!$B$36) &amp; ";-#,##0." &amp; REPT("0", Working!$B$36) &amp; ";-")))</f>
        <v/>
      </c>
      <c r="H29" s="41" t="str">
        <f>TRIM(CLEAN(TEXT(IF(Working!H11="", "", Working!H11), "#,##0." &amp; REPT("0", Working!$B$36) &amp; ";-#,##0." &amp; REPT("0", Working!$B$36) &amp; ";-")))</f>
        <v/>
      </c>
      <c r="I29" s="41" t="str">
        <f>TRIM(CLEAN(TEXT(IF(Working!I11="", "", Working!I11), "#,##0." &amp; REPT("0", Working!$B$36) &amp; ";-#,##0." &amp; REPT("0", Working!$B$36) &amp; ";-")))</f>
        <v/>
      </c>
      <c r="J29" s="41" t="str">
        <f>TRIM(CLEAN(TEXT(IF(Working!J11="", "", Working!J11), "#,##0." &amp; REPT("0", Working!$B$36) &amp; ";-#,##0." &amp; REPT("0", Working!$B$36) &amp; ";-")))</f>
        <v/>
      </c>
      <c r="K29" s="41" t="str">
        <f>TRIM(CLEAN(TEXT(IF(Working!K11="", "", Working!K11), "#,##0." &amp; REPT("0", Working!$B$36) &amp; ";-#,##0." &amp; REPT("0", Working!$B$36) &amp; ";-")))</f>
        <v/>
      </c>
      <c r="L29" s="41" t="str">
        <f>TRIM(CLEAN(TEXT(IF(Working!L11="", "", Working!L11), "#,##0." &amp; REPT("0", Working!$B$36) &amp; ";-#,##0." &amp; REPT("0", Working!$B$36) &amp; ";-")))</f>
        <v/>
      </c>
      <c r="M29" s="41" t="str">
        <f>TRIM(CLEAN(TEXT(IF(Working!M11="", "", Working!M11), "#,##0." &amp; REPT("0", Working!$B$36) &amp; ";-#,##0." &amp; REPT("0", Working!$B$36) &amp; ";-")))</f>
        <v/>
      </c>
      <c r="N29" s="41" t="str">
        <f>TRIM(CLEAN(TEXT(IF(Working!N11="", "", Working!N11), "#,##0." &amp; REPT("0", Working!$B$36) &amp; ";-#,##0." &amp; REPT("0", Working!$B$36) &amp; ";-")))</f>
        <v/>
      </c>
      <c r="O29" s="41" t="str">
        <f>TRIM(CLEAN(TEXT(IF(Working!O11="", "", Working!O11), "#,##0." &amp; REPT("0", Working!$B$36) &amp; ";-#,##0." &amp; REPT("0", Working!$B$36) &amp; ";-")))</f>
        <v/>
      </c>
      <c r="P29" s="41" t="str">
        <f>TRIM(CLEAN(TEXT(IF(Working!P11="", "", Working!P11), "#,##0." &amp; REPT("0", Working!$B$36) &amp; ";-#,##0." &amp; REPT("0", Working!$B$36) &amp; ";-")))</f>
        <v/>
      </c>
      <c r="Q29" s="41" t="str">
        <f>TRIM(CLEAN(TEXT(IF(Working!Q11="", "", Working!Q11), "#,##0." &amp; REPT("0", Working!$B$36) &amp; ";-#,##0." &amp; REPT("0", Working!$B$36) &amp; ";-")))</f>
        <v/>
      </c>
      <c r="R29" s="41" t="str">
        <f>TRIM(CLEAN(TEXT(IF(Working!R11="", "", Working!R11), "#,##0." &amp; REPT("0", Working!$B$36) &amp; ";-#,##0." &amp; REPT("0", Working!$B$36) &amp; ";-")))</f>
        <v/>
      </c>
      <c r="S29" s="16"/>
      <c r="T29" s="16"/>
      <c r="U29" s="16"/>
      <c r="V29" s="16"/>
    </row>
    <row r="30" spans="1:24" x14ac:dyDescent="0.25">
      <c r="A30" s="35" t="s">
        <v>47</v>
      </c>
      <c r="B30" s="41" t="e" vm="1">
        <f>TRIM(CLEAN(TEXT(IF(Working!B12="", "", Working!B12), "#,##0." &amp; REPT("0", Working!$B$36) &amp; ";-#,##0." &amp; REPT("0", Working!$B$36) &amp; ";-")))</f>
        <v>#VALUE!</v>
      </c>
      <c r="C30" s="41" t="str">
        <f>TRIM(CLEAN(TEXT(IF(Working!C12="", "", Working!C12), "#,##0." &amp; REPT("0", Working!$B$36) &amp; ";-#,##0." &amp; REPT("0", Working!$B$36) &amp; ";-")))</f>
        <v/>
      </c>
      <c r="D30" s="41" t="str">
        <f>TRIM(CLEAN(TEXT(IF(Working!D12="", "", Working!D12), "#,##0." &amp; REPT("0", Working!$B$36) &amp; ";-#,##0." &amp; REPT("0", Working!$B$36) &amp; ";-")))</f>
        <v/>
      </c>
      <c r="E30" s="41" t="str">
        <f>TRIM(CLEAN(TEXT(IF(Working!E12="", "", Working!E12), "#,##0." &amp; REPT("0", Working!$B$36) &amp; ";-#,##0." &amp; REPT("0", Working!$B$36) &amp; ";-")))</f>
        <v/>
      </c>
      <c r="F30" s="41" t="str">
        <f>TRIM(CLEAN(TEXT(IF(Working!F12="", "", Working!F12), "#,##0." &amp; REPT("0", Working!$B$36) &amp; ";-#,##0." &amp; REPT("0", Working!$B$36) &amp; ";-")))</f>
        <v/>
      </c>
      <c r="G30" s="41" t="str">
        <f>TRIM(CLEAN(TEXT(IF(Working!G12="", "", Working!G12), "#,##0." &amp; REPT("0", Working!$B$36) &amp; ";-#,##0." &amp; REPT("0", Working!$B$36) &amp; ";-")))</f>
        <v/>
      </c>
      <c r="H30" s="41" t="str">
        <f>TRIM(CLEAN(TEXT(IF(Working!H12="", "", Working!H12), "#,##0." &amp; REPT("0", Working!$B$36) &amp; ";-#,##0." &amp; REPT("0", Working!$B$36) &amp; ";-")))</f>
        <v/>
      </c>
      <c r="I30" s="41" t="str">
        <f>TRIM(CLEAN(TEXT(IF(Working!I12="", "", Working!I12), "#,##0." &amp; REPT("0", Working!$B$36) &amp; ";-#,##0." &amp; REPT("0", Working!$B$36) &amp; ";-")))</f>
        <v/>
      </c>
      <c r="J30" s="41" t="str">
        <f>TRIM(CLEAN(TEXT(IF(Working!J12="", "", Working!J12), "#,##0." &amp; REPT("0", Working!$B$36) &amp; ";-#,##0." &amp; REPT("0", Working!$B$36) &amp; ";-")))</f>
        <v/>
      </c>
      <c r="K30" s="41" t="str">
        <f>TRIM(CLEAN(TEXT(IF(Working!K12="", "", Working!K12), "#,##0." &amp; REPT("0", Working!$B$36) &amp; ";-#,##0." &amp; REPT("0", Working!$B$36) &amp; ";-")))</f>
        <v/>
      </c>
      <c r="L30" s="41" t="str">
        <f>TRIM(CLEAN(TEXT(IF(Working!L12="", "", Working!L12), "#,##0." &amp; REPT("0", Working!$B$36) &amp; ";-#,##0." &amp; REPT("0", Working!$B$36) &amp; ";-")))</f>
        <v/>
      </c>
      <c r="M30" s="41" t="str">
        <f>TRIM(CLEAN(TEXT(IF(Working!M12="", "", Working!M12), "#,##0." &amp; REPT("0", Working!$B$36) &amp; ";-#,##0." &amp; REPT("0", Working!$B$36) &amp; ";-")))</f>
        <v/>
      </c>
      <c r="N30" s="41" t="str">
        <f>TRIM(CLEAN(TEXT(IF(Working!N12="", "", Working!N12), "#,##0." &amp; REPT("0", Working!$B$36) &amp; ";-#,##0." &amp; REPT("0", Working!$B$36) &amp; ";-")))</f>
        <v/>
      </c>
      <c r="O30" s="41" t="str">
        <f>TRIM(CLEAN(TEXT(IF(Working!O12="", "", Working!O12), "#,##0." &amp; REPT("0", Working!$B$36) &amp; ";-#,##0." &amp; REPT("0", Working!$B$36) &amp; ";-")))</f>
        <v/>
      </c>
      <c r="P30" s="41" t="str">
        <f>TRIM(CLEAN(TEXT(IF(Working!P12="", "", Working!P12), "#,##0." &amp; REPT("0", Working!$B$36) &amp; ";-#,##0." &amp; REPT("0", Working!$B$36) &amp; ";-")))</f>
        <v/>
      </c>
      <c r="Q30" s="41" t="str">
        <f>TRIM(CLEAN(TEXT(IF(Working!Q12="", "", Working!Q12), "#,##0." &amp; REPT("0", Working!$B$36) &amp; ";-#,##0." &amp; REPT("0", Working!$B$36) &amp; ";-")))</f>
        <v/>
      </c>
      <c r="R30" s="41" t="str">
        <f>TRIM(CLEAN(TEXT(IF(Working!R12="", "", Working!R12), "#,##0." &amp; REPT("0", Working!$B$36) &amp; ";-#,##0." &amp; REPT("0", Working!$B$36) &amp; ";-")))</f>
        <v/>
      </c>
      <c r="S30" s="16"/>
      <c r="T30" s="16"/>
      <c r="U30" s="16"/>
      <c r="V30" s="16"/>
    </row>
    <row r="31" spans="1:24" x14ac:dyDescent="0.25">
      <c r="A31" s="35" t="s">
        <v>46</v>
      </c>
      <c r="B31" s="41" t="e" vm="1">
        <f>TRIM(CLEAN(TEXT(IF(Working!B13="", "", Working!B13), "#,##0." &amp; REPT("0", Working!$B$36) &amp; ";-#,##0." &amp; REPT("0", Working!$B$36) &amp; ";-")))</f>
        <v>#VALUE!</v>
      </c>
      <c r="C31" s="41" t="str">
        <f>TRIM(CLEAN(TEXT(IF(Working!C13="", "", Working!C13), "#,##0." &amp; REPT("0", Working!$B$36) &amp; ";-#,##0." &amp; REPT("0", Working!$B$36) &amp; ";-")))</f>
        <v/>
      </c>
      <c r="D31" s="41" t="str">
        <f>TRIM(CLEAN(TEXT(IF(Working!D13="", "", Working!D13), "#,##0." &amp; REPT("0", Working!$B$36) &amp; ";-#,##0." &amp; REPT("0", Working!$B$36) &amp; ";-")))</f>
        <v/>
      </c>
      <c r="E31" s="41" t="str">
        <f>TRIM(CLEAN(TEXT(IF(Working!E13="", "", Working!E13), "#,##0." &amp; REPT("0", Working!$B$36) &amp; ";-#,##0." &amp; REPT("0", Working!$B$36) &amp; ";-")))</f>
        <v/>
      </c>
      <c r="F31" s="41" t="str">
        <f>TRIM(CLEAN(TEXT(IF(Working!F13="", "", Working!F13), "#,##0." &amp; REPT("0", Working!$B$36) &amp; ";-#,##0." &amp; REPT("0", Working!$B$36) &amp; ";-")))</f>
        <v/>
      </c>
      <c r="G31" s="41" t="str">
        <f>TRIM(CLEAN(TEXT(IF(Working!G13="", "", Working!G13), "#,##0." &amp; REPT("0", Working!$B$36) &amp; ";-#,##0." &amp; REPT("0", Working!$B$36) &amp; ";-")))</f>
        <v/>
      </c>
      <c r="H31" s="41" t="str">
        <f>TRIM(CLEAN(TEXT(IF(Working!H13="", "", Working!H13), "#,##0." &amp; REPT("0", Working!$B$36) &amp; ";-#,##0." &amp; REPT("0", Working!$B$36) &amp; ";-")))</f>
        <v/>
      </c>
      <c r="I31" s="41" t="str">
        <f>TRIM(CLEAN(TEXT(IF(Working!I13="", "", Working!I13), "#,##0." &amp; REPT("0", Working!$B$36) &amp; ";-#,##0." &amp; REPT("0", Working!$B$36) &amp; ";-")))</f>
        <v/>
      </c>
      <c r="J31" s="41" t="str">
        <f>TRIM(CLEAN(TEXT(IF(Working!J13="", "", Working!J13), "#,##0." &amp; REPT("0", Working!$B$36) &amp; ";-#,##0." &amp; REPT("0", Working!$B$36) &amp; ";-")))</f>
        <v/>
      </c>
      <c r="K31" s="41" t="str">
        <f>TRIM(CLEAN(TEXT(IF(Working!K13="", "", Working!K13), "#,##0." &amp; REPT("0", Working!$B$36) &amp; ";-#,##0." &amp; REPT("0", Working!$B$36) &amp; ";-")))</f>
        <v/>
      </c>
      <c r="L31" s="41" t="str">
        <f>TRIM(CLEAN(TEXT(IF(Working!L13="", "", Working!L13), "#,##0." &amp; REPT("0", Working!$B$36) &amp; ";-#,##0." &amp; REPT("0", Working!$B$36) &amp; ";-")))</f>
        <v/>
      </c>
      <c r="M31" s="41" t="str">
        <f>TRIM(CLEAN(TEXT(IF(Working!M13="", "", Working!M13), "#,##0." &amp; REPT("0", Working!$B$36) &amp; ";-#,##0." &amp; REPT("0", Working!$B$36) &amp; ";-")))</f>
        <v/>
      </c>
      <c r="N31" s="41" t="str">
        <f>TRIM(CLEAN(TEXT(IF(Working!N13="", "", Working!N13), "#,##0." &amp; REPT("0", Working!$B$36) &amp; ";-#,##0." &amp; REPT("0", Working!$B$36) &amp; ";-")))</f>
        <v/>
      </c>
      <c r="O31" s="41" t="str">
        <f>TRIM(CLEAN(TEXT(IF(Working!O13="", "", Working!O13), "#,##0." &amp; REPT("0", Working!$B$36) &amp; ";-#,##0." &amp; REPT("0", Working!$B$36) &amp; ";-")))</f>
        <v/>
      </c>
      <c r="P31" s="41" t="str">
        <f>TRIM(CLEAN(TEXT(IF(Working!P13="", "", Working!P13), "#,##0." &amp; REPT("0", Working!$B$36) &amp; ";-#,##0." &amp; REPT("0", Working!$B$36) &amp; ";-")))</f>
        <v/>
      </c>
      <c r="Q31" s="41" t="str">
        <f>TRIM(CLEAN(TEXT(IF(Working!Q13="", "", Working!Q13), "#,##0." &amp; REPT("0", Working!$B$36) &amp; ";-#,##0." &amp; REPT("0", Working!$B$36) &amp; ";-")))</f>
        <v/>
      </c>
      <c r="R31" s="41" t="str">
        <f>TRIM(CLEAN(TEXT(IF(Working!R13="", "", Working!R13), "#,##0." &amp; REPT("0", Working!$B$36) &amp; ";-#,##0." &amp; REPT("0", Working!$B$36) &amp; ";-")))</f>
        <v/>
      </c>
      <c r="S31" s="16"/>
      <c r="T31" s="16"/>
      <c r="U31" s="16"/>
      <c r="V31" s="16"/>
    </row>
    <row r="32" spans="1:24" x14ac:dyDescent="0.25">
      <c r="A32" s="35" t="s">
        <v>48</v>
      </c>
      <c r="B32" s="41" t="e" vm="1">
        <f>TRIM(CLEAN(TEXT(IF(Working!B14="", "", Working!B14), "#,##0." &amp; REPT("0", Working!$B$36) &amp; ";-#,##0." &amp; REPT("0", Working!$B$36) &amp; ";-")))</f>
        <v>#VALUE!</v>
      </c>
      <c r="C32" s="41" t="str">
        <f>TRIM(CLEAN(TEXT(IF(Working!C14="", "", Working!C14), "#,##0." &amp; REPT("0", Working!$B$36) &amp; ";-#,##0." &amp; REPT("0", Working!$B$36) &amp; ";-")))</f>
        <v/>
      </c>
      <c r="D32" s="41" t="str">
        <f>TRIM(CLEAN(TEXT(IF(Working!D14="", "", Working!D14), "#,##0." &amp; REPT("0", Working!$B$36) &amp; ";-#,##0." &amp; REPT("0", Working!$B$36) &amp; ";-")))</f>
        <v/>
      </c>
      <c r="E32" s="41" t="str">
        <f>TRIM(CLEAN(TEXT(IF(Working!E14="", "", Working!E14), "#,##0." &amp; REPT("0", Working!$B$36) &amp; ";-#,##0." &amp; REPT("0", Working!$B$36) &amp; ";-")))</f>
        <v/>
      </c>
      <c r="F32" s="41" t="str">
        <f>TRIM(CLEAN(TEXT(IF(Working!F14="", "", Working!F14), "#,##0." &amp; REPT("0", Working!$B$36) &amp; ";-#,##0." &amp; REPT("0", Working!$B$36) &amp; ";-")))</f>
        <v/>
      </c>
      <c r="G32" s="41" t="str">
        <f>TRIM(CLEAN(TEXT(IF(Working!G14="", "", Working!G14), "#,##0." &amp; REPT("0", Working!$B$36) &amp; ";-#,##0." &amp; REPT("0", Working!$B$36) &amp; ";-")))</f>
        <v/>
      </c>
      <c r="H32" s="41" t="str">
        <f>TRIM(CLEAN(TEXT(IF(Working!H14="", "", Working!H14), "#,##0." &amp; REPT("0", Working!$B$36) &amp; ";-#,##0." &amp; REPT("0", Working!$B$36) &amp; ";-")))</f>
        <v/>
      </c>
      <c r="I32" s="41" t="str">
        <f>TRIM(CLEAN(TEXT(IF(Working!I14="", "", Working!I14), "#,##0." &amp; REPT("0", Working!$B$36) &amp; ";-#,##0." &amp; REPT("0", Working!$B$36) &amp; ";-")))</f>
        <v/>
      </c>
      <c r="J32" s="41" t="str">
        <f>TRIM(CLEAN(TEXT(IF(Working!J14="", "", Working!J14), "#,##0." &amp; REPT("0", Working!$B$36) &amp; ";-#,##0." &amp; REPT("0", Working!$B$36) &amp; ";-")))</f>
        <v/>
      </c>
      <c r="K32" s="41" t="str">
        <f>TRIM(CLEAN(TEXT(IF(Working!K14="", "", Working!K14), "#,##0." &amp; REPT("0", Working!$B$36) &amp; ";-#,##0." &amp; REPT("0", Working!$B$36) &amp; ";-")))</f>
        <v/>
      </c>
      <c r="L32" s="41" t="str">
        <f>TRIM(CLEAN(TEXT(IF(Working!L14="", "", Working!L14), "#,##0." &amp; REPT("0", Working!$B$36) &amp; ";-#,##0." &amp; REPT("0", Working!$B$36) &amp; ";-")))</f>
        <v/>
      </c>
      <c r="M32" s="41" t="str">
        <f>TRIM(CLEAN(TEXT(IF(Working!M14="", "", Working!M14), "#,##0." &amp; REPT("0", Working!$B$36) &amp; ";-#,##0." &amp; REPT("0", Working!$B$36) &amp; ";-")))</f>
        <v/>
      </c>
      <c r="N32" s="41" t="str">
        <f>TRIM(CLEAN(TEXT(IF(Working!N14="", "", Working!N14), "#,##0." &amp; REPT("0", Working!$B$36) &amp; ";-#,##0." &amp; REPT("0", Working!$B$36) &amp; ";-")))</f>
        <v/>
      </c>
      <c r="O32" s="41" t="str">
        <f>TRIM(CLEAN(TEXT(IF(Working!O14="", "", Working!O14), "#,##0." &amp; REPT("0", Working!$B$36) &amp; ";-#,##0." &amp; REPT("0", Working!$B$36) &amp; ";-")))</f>
        <v/>
      </c>
      <c r="P32" s="41" t="str">
        <f>TRIM(CLEAN(TEXT(IF(Working!P14="", "", Working!P14), "#,##0." &amp; REPT("0", Working!$B$36) &amp; ";-#,##0." &amp; REPT("0", Working!$B$36) &amp; ";-")))</f>
        <v/>
      </c>
      <c r="Q32" s="41" t="str">
        <f>TRIM(CLEAN(TEXT(IF(Working!Q14="", "", Working!Q14), "#,##0." &amp; REPT("0", Working!$B$36) &amp; ";-#,##0." &amp; REPT("0", Working!$B$36) &amp; ";-")))</f>
        <v/>
      </c>
      <c r="R32" s="41" t="str">
        <f>TRIM(CLEAN(TEXT(IF(Working!R14="", "", Working!R14), "#,##0." &amp; REPT("0", Working!$B$36) &amp; ";-#,##0." &amp; REPT("0", Working!$B$36) &amp; ";-")))</f>
        <v/>
      </c>
      <c r="S32" s="16"/>
      <c r="T32" s="16"/>
      <c r="U32" s="16"/>
      <c r="V32" s="16"/>
    </row>
    <row r="33" spans="1:22" ht="29.25" thickBot="1" x14ac:dyDescent="0.3">
      <c r="A33" s="33" t="s">
        <v>32</v>
      </c>
      <c r="B33" s="34" t="e" vm="1">
        <f>TRIM(CLEAN(TEXT(IF(Working!B15="", "", Working!B15), "#,##0." &amp; REPT("0", Working!$B$36) &amp; ";-#,##0." &amp; REPT("0", Working!$B$36) &amp; ";-")))</f>
        <v>#VALUE!</v>
      </c>
      <c r="C33" s="34" t="str">
        <f>TRIM(CLEAN(TEXT(IF(Working!C15="", "", Working!C15), "#,##0." &amp; REPT("0", Working!$B$36) &amp; ";-#,##0." &amp; REPT("0", Working!$B$36) &amp; ";-")))</f>
        <v/>
      </c>
      <c r="D33" s="34" t="str">
        <f>TRIM(CLEAN(TEXT(IF(Working!D15="", "", Working!D15), "#,##0." &amp; REPT("0", Working!$B$36) &amp; ";-#,##0." &amp; REPT("0", Working!$B$36) &amp; ";-")))</f>
        <v/>
      </c>
      <c r="E33" s="34" t="str">
        <f>TRIM(CLEAN(TEXT(IF(Working!E15="", "", Working!E15), "#,##0." &amp; REPT("0", Working!$B$36) &amp; ";-#,##0." &amp; REPT("0", Working!$B$36) &amp; ";-")))</f>
        <v/>
      </c>
      <c r="F33" s="34" t="str">
        <f>TRIM(CLEAN(TEXT(IF(Working!F15="", "", Working!F15), "#,##0." &amp; REPT("0", Working!$B$36) &amp; ";-#,##0." &amp; REPT("0", Working!$B$36) &amp; ";-")))</f>
        <v/>
      </c>
      <c r="G33" s="34" t="str">
        <f>TRIM(CLEAN(TEXT(IF(Working!G15="", "", Working!G15), "#,##0." &amp; REPT("0", Working!$B$36) &amp; ";-#,##0." &amp; REPT("0", Working!$B$36) &amp; ";-")))</f>
        <v/>
      </c>
      <c r="H33" s="34" t="str">
        <f>TRIM(CLEAN(TEXT(IF(Working!H15="", "", Working!H15), "#,##0." &amp; REPT("0", Working!$B$36) &amp; ";-#,##0." &amp; REPT("0", Working!$B$36) &amp; ";-")))</f>
        <v/>
      </c>
      <c r="I33" s="34" t="str">
        <f>TRIM(CLEAN(TEXT(IF(Working!I15="", "", Working!I15), "#,##0." &amp; REPT("0", Working!$B$36) &amp; ";-#,##0." &amp; REPT("0", Working!$B$36) &amp; ";-")))</f>
        <v/>
      </c>
      <c r="J33" s="34" t="str">
        <f>TRIM(CLEAN(TEXT(IF(Working!J15="", "", Working!J15), "#,##0." &amp; REPT("0", Working!$B$36) &amp; ";-#,##0." &amp; REPT("0", Working!$B$36) &amp; ";-")))</f>
        <v/>
      </c>
      <c r="K33" s="34" t="str">
        <f>TRIM(CLEAN(TEXT(IF(Working!K15="", "", Working!K15), "#,##0." &amp; REPT("0", Working!$B$36) &amp; ";-#,##0." &amp; REPT("0", Working!$B$36) &amp; ";-")))</f>
        <v/>
      </c>
      <c r="L33" s="34" t="str">
        <f>TRIM(CLEAN(TEXT(IF(Working!L15="", "", Working!L15), "#,##0." &amp; REPT("0", Working!$B$36) &amp; ";-#,##0." &amp; REPT("0", Working!$B$36) &amp; ";-")))</f>
        <v/>
      </c>
      <c r="M33" s="34" t="str">
        <f>TRIM(CLEAN(TEXT(IF(Working!M15="", "", Working!M15), "#,##0." &amp; REPT("0", Working!$B$36) &amp; ";-#,##0." &amp; REPT("0", Working!$B$36) &amp; ";-")))</f>
        <v/>
      </c>
      <c r="N33" s="34" t="str">
        <f>TRIM(CLEAN(TEXT(IF(Working!N15="", "", Working!N15), "#,##0." &amp; REPT("0", Working!$B$36) &amp; ";-#,##0." &amp; REPT("0", Working!$B$36) &amp; ";-")))</f>
        <v/>
      </c>
      <c r="O33" s="34" t="str">
        <f>TRIM(CLEAN(TEXT(IF(Working!O15="", "", Working!O15), "#,##0." &amp; REPT("0", Working!$B$36) &amp; ";-#,##0." &amp; REPT("0", Working!$B$36) &amp; ";-")))</f>
        <v/>
      </c>
      <c r="P33" s="34" t="str">
        <f>TRIM(CLEAN(TEXT(IF(Working!P15="", "", Working!P15), "#,##0." &amp; REPT("0", Working!$B$36) &amp; ";-#,##0." &amp; REPT("0", Working!$B$36) &amp; ";-")))</f>
        <v/>
      </c>
      <c r="Q33" s="34" t="str">
        <f>TRIM(CLEAN(TEXT(IF(Working!Q15="", "", Working!Q15), "#,##0." &amp; REPT("0", Working!$B$36) &amp; ";-#,##0." &amp; REPT("0", Working!$B$36) &amp; ";-")))</f>
        <v/>
      </c>
      <c r="R33" s="34" t="str">
        <f>TRIM(CLEAN(TEXT(IF(Working!R15="", "", Working!R15), "#,##0." &amp; REPT("0", Working!$B$36) &amp; ";-#,##0." &amp; REPT("0", Working!$B$36) &amp; ";-")))</f>
        <v/>
      </c>
      <c r="S33" s="16"/>
      <c r="T33" s="16"/>
      <c r="U33" s="16"/>
      <c r="V33" s="16"/>
    </row>
    <row r="36" spans="1:22" ht="30" x14ac:dyDescent="0.25">
      <c r="A36" s="44" t="s">
        <v>40</v>
      </c>
      <c r="B36" s="53">
        <v>2</v>
      </c>
      <c r="C36" s="21" t="s">
        <v>37</v>
      </c>
      <c r="D36" s="21"/>
      <c r="E36" s="21"/>
      <c r="F36" s="21"/>
      <c r="G36" s="21"/>
    </row>
    <row r="37" spans="1:22" x14ac:dyDescent="0.25">
      <c r="A37" s="21"/>
      <c r="B37" s="21"/>
      <c r="C37" s="21"/>
      <c r="D37" s="21"/>
      <c r="E37" s="21"/>
      <c r="F37" s="21"/>
      <c r="G37" s="21"/>
    </row>
  </sheetData>
  <dataValidations count="1">
    <dataValidation type="whole" allowBlank="1" showInputMessage="1" showErrorMessage="1" error="Enter a whole number 1 to 6" sqref="B36" xr:uid="{19AB4197-9A59-4F80-A91A-4297C6FA00F0}">
      <formula1>1</formula1>
      <formula2>6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D43A-D8B8-4E03-BCB1-D8335702190F}">
  <sheetPr codeName="Sheet2"/>
  <dimension ref="A1:D9"/>
  <sheetViews>
    <sheetView workbookViewId="0">
      <selection activeCell="D32" sqref="D32"/>
    </sheetView>
  </sheetViews>
  <sheetFormatPr defaultRowHeight="15" x14ac:dyDescent="0.25"/>
  <cols>
    <col min="1" max="1" width="19.85546875" bestFit="1" customWidth="1"/>
    <col min="4" max="4" width="12.7109375" bestFit="1" customWidth="1"/>
  </cols>
  <sheetData>
    <row r="1" spans="1:4" x14ac:dyDescent="0.25">
      <c r="A1" t="s">
        <v>33</v>
      </c>
      <c r="B1" t="s">
        <v>34</v>
      </c>
      <c r="C1" t="s">
        <v>35</v>
      </c>
      <c r="D1" t="s">
        <v>36</v>
      </c>
    </row>
    <row r="2" spans="1:4" x14ac:dyDescent="0.25">
      <c r="A2" t="e" cm="1" vm="2">
        <f t="array" ref="A2">_xlfn._xlws.FILTER(Input!B3:B10, Input!C3:C10=TRUE)</f>
        <v>#VALUE!</v>
      </c>
      <c r="B2" t="e" cm="1" vm="2">
        <f t="array" ref="B2">MIN(VALUE(LEFT(_xlfn._xlws.FILTER(_xlfn.VSTACK(Input!$I$3:$I$987,Input!$M$3:$M$987),_xlfn.VSTACK(Input!$I$3:$I$987,Input!$M$3:$M$987)&lt;&gt;""),4)))</f>
        <v>#VALUE!</v>
      </c>
      <c r="C2" t="e" cm="1" vm="2">
        <f t="array" ref="C2">MAX(VALUE(LEFT(_xlfn._xlws.FILTER(_xlfn.VSTACK(Input!$I$3:$I$987,Input!$M$3:$M$987),_xlfn.VSTACK(Input!$I$3:$I$987,Input!$M$3:$M$987)&lt;&gt;""),4)))</f>
        <v>#VALUE!</v>
      </c>
      <c r="D2" s="42" t="s">
        <v>24</v>
      </c>
    </row>
    <row r="3" spans="1:4" x14ac:dyDescent="0.25">
      <c r="D3" s="42" t="s">
        <v>25</v>
      </c>
    </row>
    <row r="4" spans="1:4" x14ac:dyDescent="0.25">
      <c r="D4" s="42" t="s">
        <v>26</v>
      </c>
    </row>
    <row r="5" spans="1:4" x14ac:dyDescent="0.25">
      <c r="D5" s="42" t="s">
        <v>27</v>
      </c>
    </row>
    <row r="6" spans="1:4" x14ac:dyDescent="0.25">
      <c r="D6" s="42" t="s">
        <v>28</v>
      </c>
    </row>
    <row r="7" spans="1:4" x14ac:dyDescent="0.25">
      <c r="D7" s="42" t="s">
        <v>29</v>
      </c>
    </row>
    <row r="8" spans="1:4" x14ac:dyDescent="0.25">
      <c r="D8" s="42" t="s">
        <v>30</v>
      </c>
    </row>
    <row r="9" spans="1:4" x14ac:dyDescent="0.25">
      <c r="D9" s="42" t="s">
        <v>31</v>
      </c>
    </row>
  </sheetData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</vt:lpstr>
      <vt:lpstr>Table</vt:lpstr>
      <vt:lpstr>Working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 Schedule Table 1 calculator</dc:title>
  <dc:subject/>
  <dc:creator>Australian Government</dc:creator>
  <cp:keywords/>
  <dc:description/>
  <cp:lastModifiedBy/>
  <cp:revision>1</cp:revision>
  <dcterms:created xsi:type="dcterms:W3CDTF">2026-07-28T01:20:43Z</dcterms:created>
  <dcterms:modified xsi:type="dcterms:W3CDTF">2026-07-28T01:21:07Z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932d64-9ab1-4d9b-81d2-a3a8b82dd47d_Enabled">
    <vt:lpwstr>true</vt:lpwstr>
  </property>
  <property fmtid="{D5CDD505-2E9C-101B-9397-08002B2CF9AE}" pid="3" name="MSIP_Label_4f932d64-9ab1-4d9b-81d2-a3a8b82dd47d_SetDate">
    <vt:lpwstr>2026-07-28T01:21:03Z</vt:lpwstr>
  </property>
  <property fmtid="{D5CDD505-2E9C-101B-9397-08002B2CF9AE}" pid="4" name="MSIP_Label_4f932d64-9ab1-4d9b-81d2-a3a8b82dd47d_Method">
    <vt:lpwstr>Privileged</vt:lpwstr>
  </property>
  <property fmtid="{D5CDD505-2E9C-101B-9397-08002B2CF9AE}" pid="5" name="MSIP_Label_4f932d64-9ab1-4d9b-81d2-a3a8b82dd47d_Name">
    <vt:lpwstr>OFFICIAL No Visual Marking</vt:lpwstr>
  </property>
  <property fmtid="{D5CDD505-2E9C-101B-9397-08002B2CF9AE}" pid="6" name="MSIP_Label_4f932d64-9ab1-4d9b-81d2-a3a8b82dd47d_SiteId">
    <vt:lpwstr>214f1646-2021-47cc-8397-e3d3a7ba7d9d</vt:lpwstr>
  </property>
  <property fmtid="{D5CDD505-2E9C-101B-9397-08002B2CF9AE}" pid="7" name="MSIP_Label_4f932d64-9ab1-4d9b-81d2-a3a8b82dd47d_ActionId">
    <vt:lpwstr>5d8d9837-52eb-4899-8d2d-a33df32195f5</vt:lpwstr>
  </property>
  <property fmtid="{D5CDD505-2E9C-101B-9397-08002B2CF9AE}" pid="8" name="MSIP_Label_4f932d64-9ab1-4d9b-81d2-a3a8b82dd47d_ContentBits">
    <vt:lpwstr>0</vt:lpwstr>
  </property>
  <property fmtid="{D5CDD505-2E9C-101B-9397-08002B2CF9AE}" pid="9" name="MSIP_Label_4f932d64-9ab1-4d9b-81d2-a3a8b82dd47d_Tag">
    <vt:lpwstr>10, 0, 1, 1</vt:lpwstr>
  </property>
</Properties>
</file>